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20730" windowHeight="11445" firstSheet="2" activeTab="8"/>
  </bookViews>
  <sheets>
    <sheet name="Ryhmäjako" sheetId="1" r:id="rId1"/>
    <sheet name="Alustava-lähtöjärjestys" sheetId="2" r:id="rId2"/>
    <sheet name="Alkuerät" sheetId="3" r:id="rId3"/>
    <sheet name="Alkuerä-tulos" sheetId="4" r:id="rId4"/>
    <sheet name="K-lähdöt" sheetId="5" r:id="rId5"/>
    <sheet name="H-lähdöt" sheetId="6" r:id="rId6"/>
    <sheet name="Lähtölista" sheetId="7" r:id="rId7"/>
    <sheet name="Kulta-Hopea-Finaalit" sheetId="8" r:id="rId8"/>
    <sheet name="Tulokset" sheetId="9" r:id="rId9"/>
  </sheets>
  <definedNames/>
  <calcPr fullCalcOnLoad="1"/>
</workbook>
</file>

<file path=xl/sharedStrings.xml><?xml version="1.0" encoding="utf-8"?>
<sst xmlns="http://schemas.openxmlformats.org/spreadsheetml/2006/main" count="715" uniqueCount="140">
  <si>
    <t>Ryhmä SATURNUS:</t>
  </si>
  <si>
    <t>O-HSS2</t>
  </si>
  <si>
    <t>K-HSK2</t>
  </si>
  <si>
    <t>L-HSK3</t>
  </si>
  <si>
    <t>C-BSS2</t>
  </si>
  <si>
    <t/>
  </si>
  <si>
    <t>Ryhmä KUU:</t>
  </si>
  <si>
    <t>N-HSS1</t>
  </si>
  <si>
    <t>A-BS</t>
  </si>
  <si>
    <t>S-MP</t>
  </si>
  <si>
    <t>U-TP2</t>
  </si>
  <si>
    <t>Ryhmä MARS:</t>
  </si>
  <si>
    <t>E-ESF1</t>
  </si>
  <si>
    <t>D-EPS</t>
  </si>
  <si>
    <t>T-TP</t>
  </si>
  <si>
    <t>H-ESF2</t>
  </si>
  <si>
    <t>Ryhmä AURINKO:</t>
  </si>
  <si>
    <t>I-HSK1</t>
  </si>
  <si>
    <t>P-HSS3</t>
  </si>
  <si>
    <t>B-BSS1</t>
  </si>
  <si>
    <t>..</t>
  </si>
  <si>
    <t>Alkuerien lähtöjärjestys</t>
  </si>
  <si>
    <t>Lähtö</t>
  </si>
  <si>
    <t>J1</t>
  </si>
  <si>
    <t>J2</t>
  </si>
  <si>
    <t>O</t>
  </si>
  <si>
    <t>K</t>
  </si>
  <si>
    <t>N</t>
  </si>
  <si>
    <t>A</t>
  </si>
  <si>
    <t>E</t>
  </si>
  <si>
    <t>D</t>
  </si>
  <si>
    <t>I</t>
  </si>
  <si>
    <t>P</t>
  </si>
  <si>
    <t>L</t>
  </si>
  <si>
    <t>S</t>
  </si>
  <si>
    <t>T</t>
  </si>
  <si>
    <t>B</t>
  </si>
  <si>
    <t>C</t>
  </si>
  <si>
    <t>U</t>
  </si>
  <si>
    <t>H</t>
  </si>
  <si>
    <t>SATURNUS:</t>
  </si>
  <si>
    <t>Yht</t>
  </si>
  <si>
    <t>K/H</t>
  </si>
  <si>
    <t>II</t>
  </si>
  <si>
    <t>III</t>
  </si>
  <si>
    <t>yht</t>
  </si>
  <si>
    <t>Maaliintulo</t>
  </si>
  <si>
    <t>J1 Pist</t>
  </si>
  <si>
    <t>J2 Pist</t>
  </si>
  <si>
    <t>Huom</t>
  </si>
  <si>
    <t>OOOOKKKK</t>
  </si>
  <si>
    <t>56p</t>
  </si>
  <si>
    <t>OOOOLLLL</t>
  </si>
  <si>
    <t>58p</t>
  </si>
  <si>
    <t>OOOCCOCC</t>
  </si>
  <si>
    <t>34p</t>
  </si>
  <si>
    <t>KKKKLLLL</t>
  </si>
  <si>
    <t>K1040,K827,K1031=OCS+30p, L956 =OCS+10p</t>
  </si>
  <si>
    <t>C kultafinaaliin, sääntö: D4.4(b)</t>
  </si>
  <si>
    <t>KCCKKKCC</t>
  </si>
  <si>
    <t>CCCLLLLC</t>
  </si>
  <si>
    <t>KUU:</t>
  </si>
  <si>
    <t>NNNANAAA</t>
  </si>
  <si>
    <t>NNNNSSSS</t>
  </si>
  <si>
    <t>NNNNUUUU</t>
  </si>
  <si>
    <t>AAAASSSS</t>
  </si>
  <si>
    <t>AAAAUUUU</t>
  </si>
  <si>
    <t>SSSUUUSU</t>
  </si>
  <si>
    <t>MARS:</t>
  </si>
  <si>
    <t>EEEEDDDD</t>
  </si>
  <si>
    <t>EEEETTTT</t>
  </si>
  <si>
    <t>EEEEHHHH</t>
  </si>
  <si>
    <t>TTTDDDTD</t>
  </si>
  <si>
    <t>DDHDDHHH</t>
  </si>
  <si>
    <t>TTTHHHHT</t>
  </si>
  <si>
    <t>AURINKO:</t>
  </si>
  <si>
    <t>IIPPIIPP</t>
  </si>
  <si>
    <t>IIIBBBIB</t>
  </si>
  <si>
    <t>BPBBPPBP</t>
  </si>
  <si>
    <t>Joukkue</t>
  </si>
  <si>
    <t>Kultafinaali</t>
  </si>
  <si>
    <t>Pisteet alkueristä</t>
  </si>
  <si>
    <t>Hopeafinaali</t>
  </si>
  <si>
    <t>ei ajeta</t>
  </si>
  <si>
    <t>x</t>
  </si>
  <si>
    <t>Kulta Finaali</t>
  </si>
  <si>
    <t>1-0 alkueristä</t>
  </si>
  <si>
    <t>NNNNCCCC</t>
  </si>
  <si>
    <t>EAEEEAAA</t>
  </si>
  <si>
    <t>ITIITTTI</t>
  </si>
  <si>
    <t>NNNONOOO</t>
  </si>
  <si>
    <t>ACAACACC</t>
  </si>
  <si>
    <t>Pist</t>
  </si>
  <si>
    <t>ENNNNEEE</t>
  </si>
  <si>
    <t>AATAATTT</t>
  </si>
  <si>
    <t>EEEIIIEI</t>
  </si>
  <si>
    <t>TTBTBBBT</t>
  </si>
  <si>
    <t>OOOOAAAA</t>
  </si>
  <si>
    <t>EEEECCCC</t>
  </si>
  <si>
    <t>NNNNTTTT</t>
  </si>
  <si>
    <t>IIIAAIAA</t>
  </si>
  <si>
    <t>EEBEBBEB</t>
  </si>
  <si>
    <t>B-1038 OCS +10p</t>
  </si>
  <si>
    <t>EEEOOOEO</t>
  </si>
  <si>
    <t>Kulta-Hopea</t>
  </si>
  <si>
    <t>TTTCCCTC</t>
  </si>
  <si>
    <t>NNNNIIII</t>
  </si>
  <si>
    <t>BAABABAB</t>
  </si>
  <si>
    <t>OOOTTTOT</t>
  </si>
  <si>
    <t>Pronssi - 4.</t>
  </si>
  <si>
    <t>IIIICCCC</t>
  </si>
  <si>
    <t>NNNNBBBB</t>
  </si>
  <si>
    <t>IIOIOOOI</t>
  </si>
  <si>
    <t>BBBBCCCC</t>
  </si>
  <si>
    <t>OOOBBBBO</t>
  </si>
  <si>
    <t>Mitali lähdöt</t>
  </si>
  <si>
    <t>Mitalit</t>
  </si>
  <si>
    <t>EEENNNNE</t>
  </si>
  <si>
    <t>N-970 &amp; E-398 OSC +10p</t>
  </si>
  <si>
    <t>Kulta</t>
  </si>
  <si>
    <t>IOIIOOOI</t>
  </si>
  <si>
    <t>O-928 OCS +10p</t>
  </si>
  <si>
    <t>Hopea</t>
  </si>
  <si>
    <t>Pronssi</t>
  </si>
  <si>
    <t>NNNENEEE</t>
  </si>
  <si>
    <t>4.sija</t>
  </si>
  <si>
    <t>Hopea Finaali</t>
  </si>
  <si>
    <t>0-1 alkueristä</t>
  </si>
  <si>
    <t>SSSLLLLS</t>
  </si>
  <si>
    <t>S-360 OCS +10p</t>
  </si>
  <si>
    <t>...</t>
  </si>
  <si>
    <t>Hopeafinaalia ei päästy sään vuoksi ajamaan...</t>
  </si>
  <si>
    <t>Sija</t>
  </si>
  <si>
    <t>Voit.</t>
  </si>
  <si>
    <t>1.  N - HSS 1</t>
  </si>
  <si>
    <t>    Svinhufvud Joakim, Odrischinsky Elias, Ormio Mainio, Schröder Patrick</t>
  </si>
  <si>
    <t>2. E - ESF 1</t>
  </si>
  <si>
    <t>    Eklund Jakob, Tukiainen Lilli, Karlemo Lucas, Laine Nuutti, Järvi Adele</t>
  </si>
  <si>
    <t>3. I - HSK 1</t>
  </si>
  <si>
    <t>    Store Filip, Uusitalo Valtteri, Stenius Tommy, Wyers Jon, Tapper Aku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</si>
</sst>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12"/>
      <name val="Arial"/>
      <family val="0"/>
    </font>
    <font>
      <b/>
      <i/>
      <sz val="10"/>
      <color indexed="8"/>
      <name val="Arial"/>
      <family val="0"/>
    </font>
    <font>
      <sz val="10"/>
      <color indexed="22"/>
      <name val="Arial"/>
      <family val="0"/>
    </font>
    <font>
      <sz val="18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i/>
      <sz val="10"/>
      <color rgb="FF0000FF"/>
      <name val="Arial"/>
      <family val="0"/>
    </font>
    <font>
      <b/>
      <i/>
      <sz val="10"/>
      <color rgb="FF000000"/>
      <name val="Arial"/>
      <family val="0"/>
    </font>
    <font>
      <sz val="10"/>
      <color rgb="FFCCCCCC"/>
      <name val="Arial"/>
      <family val="0"/>
    </font>
    <font>
      <sz val="18"/>
      <color rgb="FF000000"/>
      <name val="Arial"/>
      <family val="0"/>
    </font>
    <font>
      <i/>
      <sz val="10"/>
      <color rgb="FF000000"/>
      <name val="Arial"/>
      <family val="0"/>
    </font>
    <font>
      <sz val="10"/>
      <color rgb="FF3333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4343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rgb="FF000000"/>
      </left>
      <right/>
      <top/>
      <bottom/>
    </border>
    <border>
      <left style="thin"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 wrapText="1"/>
    </xf>
    <xf numFmtId="0" fontId="43" fillId="33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43" fillId="35" borderId="12" xfId="0" applyFont="1" applyFill="1" applyBorder="1" applyAlignment="1">
      <alignment horizontal="center" wrapText="1"/>
    </xf>
    <xf numFmtId="0" fontId="43" fillId="35" borderId="0" xfId="0" applyFont="1" applyFill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4" fillId="0" borderId="11" xfId="0" applyFont="1" applyBorder="1" applyAlignment="1">
      <alignment wrapText="1"/>
    </xf>
    <xf numFmtId="0" fontId="43" fillId="35" borderId="14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3" fillId="37" borderId="15" xfId="0" applyFont="1" applyFill="1" applyBorder="1" applyAlignment="1">
      <alignment horizontal="right" wrapText="1"/>
    </xf>
    <xf numFmtId="0" fontId="44" fillId="0" borderId="13" xfId="0" applyFont="1" applyBorder="1" applyAlignment="1">
      <alignment wrapText="1"/>
    </xf>
    <xf numFmtId="0" fontId="43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3" fillId="38" borderId="12" xfId="0" applyFont="1" applyFill="1" applyBorder="1" applyAlignment="1">
      <alignment wrapText="1"/>
    </xf>
    <xf numFmtId="0" fontId="43" fillId="0" borderId="0" xfId="0" applyFont="1" applyAlignment="1">
      <alignment horizontal="right" wrapText="1"/>
    </xf>
    <xf numFmtId="0" fontId="0" fillId="0" borderId="17" xfId="0" applyBorder="1" applyAlignment="1">
      <alignment horizontal="center" wrapText="1"/>
    </xf>
    <xf numFmtId="0" fontId="43" fillId="0" borderId="18" xfId="0" applyFont="1" applyBorder="1" applyAlignment="1">
      <alignment wrapText="1"/>
    </xf>
    <xf numFmtId="0" fontId="43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9" borderId="11" xfId="0" applyFont="1" applyFill="1" applyBorder="1" applyAlignment="1">
      <alignment horizontal="center" wrapText="1"/>
    </xf>
    <xf numFmtId="0" fontId="43" fillId="35" borderId="19" xfId="0" applyFont="1" applyFill="1" applyBorder="1" applyAlignment="1">
      <alignment horizontal="center" wrapText="1"/>
    </xf>
    <xf numFmtId="0" fontId="0" fillId="40" borderId="11" xfId="0" applyFill="1" applyBorder="1" applyAlignment="1">
      <alignment horizontal="center" wrapText="1"/>
    </xf>
    <xf numFmtId="0" fontId="43" fillId="0" borderId="18" xfId="0" applyFont="1" applyBorder="1" applyAlignment="1">
      <alignment horizontal="left" wrapText="1"/>
    </xf>
    <xf numFmtId="0" fontId="43" fillId="0" borderId="2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43" fillId="35" borderId="10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left" wrapText="1"/>
    </xf>
    <xf numFmtId="0" fontId="43" fillId="35" borderId="1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43" fillId="35" borderId="18" xfId="0" applyFont="1" applyFill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0" fillId="35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3" fillId="39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3" fillId="35" borderId="11" xfId="0" applyFont="1" applyFill="1" applyBorder="1" applyAlignment="1">
      <alignment horizontal="center" wrapText="1"/>
    </xf>
    <xf numFmtId="0" fontId="43" fillId="39" borderId="11" xfId="0" applyFont="1" applyFill="1" applyBorder="1" applyAlignment="1">
      <alignment horizontal="center" wrapText="1"/>
    </xf>
    <xf numFmtId="0" fontId="43" fillId="0" borderId="18" xfId="0" applyFont="1" applyBorder="1" applyAlignment="1">
      <alignment horizontal="right" wrapText="1"/>
    </xf>
    <xf numFmtId="0" fontId="0" fillId="36" borderId="21" xfId="0" applyFill="1" applyBorder="1" applyAlignment="1">
      <alignment horizontal="right" wrapText="1"/>
    </xf>
    <xf numFmtId="0" fontId="43" fillId="35" borderId="18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37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41" borderId="11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5" fillId="0" borderId="11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43" fillId="0" borderId="14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wrapText="1"/>
    </xf>
    <xf numFmtId="0" fontId="0" fillId="40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right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35" borderId="11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0" borderId="11" xfId="0" applyFont="1" applyBorder="1" applyAlignment="1">
      <alignment wrapText="1"/>
    </xf>
    <xf numFmtId="0" fontId="43" fillId="37" borderId="10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43" fillId="39" borderId="11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0" borderId="13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8.8515625" style="0" customWidth="1"/>
    <col min="2" max="2" width="13.28125" style="0" customWidth="1"/>
  </cols>
  <sheetData>
    <row r="1" ht="12.75" customHeight="1">
      <c r="A1" s="23" t="s">
        <v>0</v>
      </c>
    </row>
    <row r="2" spans="1:2" ht="12.75" customHeight="1">
      <c r="A2" s="3" t="s">
        <v>1</v>
      </c>
      <c r="B2" s="2"/>
    </row>
    <row r="3" spans="1:2" ht="12.75" customHeight="1">
      <c r="A3" s="3" t="s">
        <v>2</v>
      </c>
      <c r="B3" s="2"/>
    </row>
    <row r="4" spans="1:2" ht="12.75" customHeight="1">
      <c r="A4" s="3" t="s">
        <v>3</v>
      </c>
      <c r="B4" s="2"/>
    </row>
    <row r="5" spans="1:2" ht="12.75" customHeight="1">
      <c r="A5" s="3" t="s">
        <v>4</v>
      </c>
      <c r="B5" s="2"/>
    </row>
    <row r="6" ht="12.75" customHeight="1">
      <c r="A6" s="55" t="s">
        <v>5</v>
      </c>
    </row>
    <row r="7" ht="12.75" customHeight="1">
      <c r="A7" s="23" t="s">
        <v>6</v>
      </c>
    </row>
    <row r="8" spans="1:2" ht="12.75" customHeight="1">
      <c r="A8" s="3" t="s">
        <v>7</v>
      </c>
      <c r="B8" s="2"/>
    </row>
    <row r="9" spans="1:2" ht="12.75" customHeight="1">
      <c r="A9" s="3" t="s">
        <v>8</v>
      </c>
      <c r="B9" s="2"/>
    </row>
    <row r="10" spans="1:2" ht="12.75" customHeight="1">
      <c r="A10" s="3" t="s">
        <v>9</v>
      </c>
      <c r="B10" s="2"/>
    </row>
    <row r="11" spans="1:2" ht="12.75" customHeight="1">
      <c r="A11" s="3" t="s">
        <v>10</v>
      </c>
      <c r="B11" s="2"/>
    </row>
    <row r="12" ht="12.75" customHeight="1">
      <c r="A12" s="55" t="s">
        <v>5</v>
      </c>
    </row>
    <row r="13" ht="12.75" customHeight="1">
      <c r="A13" s="23" t="s">
        <v>11</v>
      </c>
    </row>
    <row r="14" spans="1:2" ht="12.75" customHeight="1">
      <c r="A14" s="3" t="s">
        <v>12</v>
      </c>
      <c r="B14" s="2"/>
    </row>
    <row r="15" spans="1:2" ht="12.75" customHeight="1">
      <c r="A15" s="3" t="s">
        <v>13</v>
      </c>
      <c r="B15" s="2"/>
    </row>
    <row r="16" spans="1:2" ht="12.75" customHeight="1">
      <c r="A16" s="3" t="s">
        <v>14</v>
      </c>
      <c r="B16" s="2"/>
    </row>
    <row r="17" spans="1:2" ht="12.75" customHeight="1">
      <c r="A17" s="3" t="s">
        <v>15</v>
      </c>
      <c r="B17" s="2"/>
    </row>
    <row r="18" ht="12.75" customHeight="1">
      <c r="A18" s="55"/>
    </row>
    <row r="19" spans="1:3" ht="12.75" customHeight="1">
      <c r="A19" s="23" t="s">
        <v>16</v>
      </c>
      <c r="C19" s="58"/>
    </row>
    <row r="20" spans="1:2" ht="12.75" customHeight="1">
      <c r="A20" s="3" t="s">
        <v>17</v>
      </c>
      <c r="B20" s="2"/>
    </row>
    <row r="21" spans="1:2" ht="12.75" customHeight="1">
      <c r="A21" s="3" t="s">
        <v>18</v>
      </c>
      <c r="B21" s="2"/>
    </row>
    <row r="22" spans="1:2" ht="12.75" customHeight="1">
      <c r="A22" s="3" t="s">
        <v>19</v>
      </c>
      <c r="B22" s="2"/>
    </row>
    <row r="23" spans="1:2" ht="12.75" customHeight="1">
      <c r="A23" s="3" t="s">
        <v>20</v>
      </c>
      <c r="B23" s="2"/>
    </row>
    <row r="24" ht="12.75" customHeight="1">
      <c r="A24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9.00390625" style="0" customWidth="1"/>
  </cols>
  <sheetData>
    <row r="1" spans="2:3" ht="12.75" customHeight="1">
      <c r="B1" s="84" t="s">
        <v>21</v>
      </c>
      <c r="C1" s="84"/>
    </row>
    <row r="2" spans="1:3" ht="12.75" customHeight="1">
      <c r="A2" s="21" t="s">
        <v>22</v>
      </c>
      <c r="B2" s="81" t="s">
        <v>23</v>
      </c>
      <c r="C2" s="81" t="s">
        <v>24</v>
      </c>
    </row>
    <row r="3" spans="1:4" ht="12.75" customHeight="1">
      <c r="A3" s="38">
        <v>1</v>
      </c>
      <c r="B3" s="19" t="s">
        <v>25</v>
      </c>
      <c r="C3" s="19" t="s">
        <v>26</v>
      </c>
      <c r="D3" s="2"/>
    </row>
    <row r="4" spans="1:4" ht="12.75" customHeight="1">
      <c r="A4" s="38">
        <v>2</v>
      </c>
      <c r="B4" s="19" t="s">
        <v>27</v>
      </c>
      <c r="C4" s="19" t="s">
        <v>28</v>
      </c>
      <c r="D4" s="2"/>
    </row>
    <row r="5" spans="1:4" ht="12.75" customHeight="1">
      <c r="A5" s="38">
        <v>3</v>
      </c>
      <c r="B5" s="19" t="s">
        <v>29</v>
      </c>
      <c r="C5" s="19" t="s">
        <v>30</v>
      </c>
      <c r="D5" s="2"/>
    </row>
    <row r="6" spans="1:4" ht="12.75" customHeight="1">
      <c r="A6" s="38">
        <v>4</v>
      </c>
      <c r="B6" s="19" t="s">
        <v>31</v>
      </c>
      <c r="C6" s="19" t="s">
        <v>32</v>
      </c>
      <c r="D6" s="2"/>
    </row>
    <row r="7" spans="1:4" ht="12.75" customHeight="1">
      <c r="A7" s="38">
        <v>5</v>
      </c>
      <c r="B7" s="19" t="s">
        <v>25</v>
      </c>
      <c r="C7" s="19" t="s">
        <v>33</v>
      </c>
      <c r="D7" s="2"/>
    </row>
    <row r="8" spans="1:4" ht="12.75" customHeight="1">
      <c r="A8" s="38">
        <v>6</v>
      </c>
      <c r="B8" s="19" t="s">
        <v>27</v>
      </c>
      <c r="C8" s="19" t="s">
        <v>34</v>
      </c>
      <c r="D8" s="2"/>
    </row>
    <row r="9" spans="1:4" ht="12.75" customHeight="1">
      <c r="A9" s="38">
        <v>7</v>
      </c>
      <c r="B9" s="19" t="s">
        <v>29</v>
      </c>
      <c r="C9" s="19" t="s">
        <v>35</v>
      </c>
      <c r="D9" s="2"/>
    </row>
    <row r="10" spans="1:4" ht="12.75" customHeight="1">
      <c r="A10" s="38">
        <v>8</v>
      </c>
      <c r="B10" s="19" t="s">
        <v>31</v>
      </c>
      <c r="C10" s="19" t="s">
        <v>36</v>
      </c>
      <c r="D10" s="2"/>
    </row>
    <row r="11" spans="1:4" ht="12.75" customHeight="1">
      <c r="A11" s="38">
        <v>9</v>
      </c>
      <c r="B11" s="19" t="s">
        <v>25</v>
      </c>
      <c r="C11" s="19" t="s">
        <v>37</v>
      </c>
      <c r="D11" s="2"/>
    </row>
    <row r="12" spans="1:4" ht="12.75" customHeight="1">
      <c r="A12" s="38">
        <v>10</v>
      </c>
      <c r="B12" s="19" t="s">
        <v>27</v>
      </c>
      <c r="C12" s="19" t="s">
        <v>38</v>
      </c>
      <c r="D12" s="2"/>
    </row>
    <row r="13" spans="1:4" ht="12.75" customHeight="1">
      <c r="A13" s="38">
        <v>11</v>
      </c>
      <c r="B13" s="19" t="s">
        <v>29</v>
      </c>
      <c r="C13" s="19" t="s">
        <v>39</v>
      </c>
      <c r="D13" s="2"/>
    </row>
    <row r="14" spans="1:4" ht="12.75" customHeight="1">
      <c r="A14" s="38">
        <v>12</v>
      </c>
      <c r="B14" s="19" t="s">
        <v>20</v>
      </c>
      <c r="C14" s="19" t="s">
        <v>20</v>
      </c>
      <c r="D14" s="2"/>
    </row>
    <row r="15" spans="1:4" ht="12.75" customHeight="1">
      <c r="A15" s="38">
        <v>13</v>
      </c>
      <c r="B15" s="19" t="s">
        <v>26</v>
      </c>
      <c r="C15" s="19" t="s">
        <v>33</v>
      </c>
      <c r="D15" s="2"/>
    </row>
    <row r="16" spans="1:4" ht="12.75" customHeight="1">
      <c r="A16" s="38">
        <v>14</v>
      </c>
      <c r="B16" s="19" t="s">
        <v>28</v>
      </c>
      <c r="C16" s="19" t="s">
        <v>34</v>
      </c>
      <c r="D16" s="2"/>
    </row>
    <row r="17" spans="1:4" ht="12.75" customHeight="1">
      <c r="A17" s="38">
        <v>15</v>
      </c>
      <c r="B17" s="19" t="s">
        <v>30</v>
      </c>
      <c r="C17" s="19" t="s">
        <v>35</v>
      </c>
      <c r="D17" s="2"/>
    </row>
    <row r="18" spans="1:4" ht="12.75" customHeight="1">
      <c r="A18" s="38">
        <v>16</v>
      </c>
      <c r="B18" s="19" t="s">
        <v>32</v>
      </c>
      <c r="C18" s="19" t="s">
        <v>36</v>
      </c>
      <c r="D18" s="2"/>
    </row>
    <row r="19" spans="1:4" ht="12.75" customHeight="1">
      <c r="A19" s="38">
        <v>17</v>
      </c>
      <c r="B19" s="19" t="s">
        <v>26</v>
      </c>
      <c r="C19" s="19" t="s">
        <v>37</v>
      </c>
      <c r="D19" s="2"/>
    </row>
    <row r="20" spans="1:4" ht="12.75" customHeight="1">
      <c r="A20" s="38">
        <v>18</v>
      </c>
      <c r="B20" s="19" t="s">
        <v>28</v>
      </c>
      <c r="C20" s="19" t="s">
        <v>38</v>
      </c>
      <c r="D20" s="2"/>
    </row>
    <row r="21" spans="1:4" ht="12.75" customHeight="1">
      <c r="A21" s="38">
        <v>19</v>
      </c>
      <c r="B21" s="19" t="s">
        <v>30</v>
      </c>
      <c r="C21" s="19" t="s">
        <v>39</v>
      </c>
      <c r="D21" s="2"/>
    </row>
    <row r="22" spans="1:4" ht="12.75" customHeight="1">
      <c r="A22" s="38">
        <v>20</v>
      </c>
      <c r="B22" s="19" t="s">
        <v>20</v>
      </c>
      <c r="C22" s="19" t="s">
        <v>20</v>
      </c>
      <c r="D22" s="2"/>
    </row>
    <row r="23" spans="1:4" ht="12.75" customHeight="1">
      <c r="A23" s="38">
        <v>21</v>
      </c>
      <c r="B23" s="19" t="s">
        <v>33</v>
      </c>
      <c r="C23" s="19" t="s">
        <v>37</v>
      </c>
      <c r="D23" s="2"/>
    </row>
    <row r="24" spans="1:4" ht="12.75" customHeight="1">
      <c r="A24" s="38">
        <v>22</v>
      </c>
      <c r="B24" s="19" t="s">
        <v>34</v>
      </c>
      <c r="C24" s="19" t="s">
        <v>38</v>
      </c>
      <c r="D24" s="2"/>
    </row>
    <row r="25" spans="1:4" ht="12.75" customHeight="1">
      <c r="A25" s="38">
        <v>23</v>
      </c>
      <c r="B25" s="19" t="s">
        <v>35</v>
      </c>
      <c r="C25" s="19" t="s">
        <v>39</v>
      </c>
      <c r="D25" s="2"/>
    </row>
    <row r="26" spans="1:4" ht="12.75" customHeight="1">
      <c r="A26" s="38">
        <v>24</v>
      </c>
      <c r="B26" s="19" t="s">
        <v>20</v>
      </c>
      <c r="C26" s="19" t="s">
        <v>20</v>
      </c>
      <c r="D26" s="2"/>
    </row>
    <row r="27" spans="1:4" ht="12.75" customHeight="1">
      <c r="A27" s="38"/>
      <c r="B27" s="47"/>
      <c r="C27" s="47"/>
      <c r="D27" s="2"/>
    </row>
    <row r="28" spans="1:4" ht="12.75" customHeight="1">
      <c r="A28" s="38"/>
      <c r="B28" s="13"/>
      <c r="C28" s="13"/>
      <c r="D28" s="2"/>
    </row>
    <row r="29" spans="1:4" ht="12.75" customHeight="1">
      <c r="A29" s="38"/>
      <c r="B29" s="47"/>
      <c r="C29" s="47"/>
      <c r="D29" s="2"/>
    </row>
    <row r="30" spans="1:4" ht="12.75" customHeight="1">
      <c r="A30" s="38"/>
      <c r="B30" s="13"/>
      <c r="C30" s="13"/>
      <c r="D30" s="2"/>
    </row>
    <row r="31" spans="1:4" ht="12.75" customHeight="1">
      <c r="A31" s="38"/>
      <c r="B31" s="47"/>
      <c r="C31" s="47"/>
      <c r="D31" s="2"/>
    </row>
    <row r="32" spans="1:4" ht="12.75" customHeight="1">
      <c r="A32" s="38"/>
      <c r="B32" s="13"/>
      <c r="C32" s="13"/>
      <c r="D32" s="2"/>
    </row>
    <row r="33" spans="1:3" ht="12.75" customHeight="1">
      <c r="A33" s="58"/>
      <c r="B33" s="45"/>
      <c r="C33" s="45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1.00390625" style="0" customWidth="1"/>
    <col min="2" max="2" width="2.421875" style="0" customWidth="1"/>
    <col min="3" max="6" width="3.8515625" style="0" customWidth="1"/>
    <col min="7" max="8" width="4.140625" style="0" customWidth="1"/>
    <col min="9" max="9" width="3.57421875" style="0" customWidth="1"/>
    <col min="10" max="10" width="1.421875" style="0" customWidth="1"/>
    <col min="11" max="12" width="3.28125" style="0" customWidth="1"/>
    <col min="13" max="13" width="4.28125" style="0" customWidth="1"/>
    <col min="14" max="14" width="4.140625" style="0" customWidth="1"/>
    <col min="15" max="15" width="1.7109375" style="0" customWidth="1"/>
    <col min="16" max="16" width="6.8515625" style="0" customWidth="1"/>
    <col min="17" max="18" width="3.28125" style="0" customWidth="1"/>
    <col min="19" max="19" width="13.57421875" style="0" customWidth="1"/>
    <col min="20" max="21" width="7.8515625" style="0" customWidth="1"/>
    <col min="22" max="22" width="42.7109375" style="0" customWidth="1"/>
  </cols>
  <sheetData>
    <row r="1" spans="1:22" ht="12.75" customHeight="1">
      <c r="A1" s="58" t="s">
        <v>40</v>
      </c>
      <c r="B1" s="11"/>
      <c r="C1" s="80" t="str">
        <f>B2</f>
        <v>O</v>
      </c>
      <c r="D1" s="80" t="str">
        <f>B3</f>
        <v>K</v>
      </c>
      <c r="E1" s="80" t="str">
        <f>B4</f>
        <v>L</v>
      </c>
      <c r="F1" s="80" t="str">
        <f>B5</f>
        <v>C</v>
      </c>
      <c r="G1" s="67" t="s">
        <v>41</v>
      </c>
      <c r="I1" t="s">
        <v>42</v>
      </c>
      <c r="J1" s="12"/>
      <c r="K1" s="47" t="s">
        <v>31</v>
      </c>
      <c r="L1" s="47" t="s">
        <v>43</v>
      </c>
      <c r="M1" s="47" t="s">
        <v>44</v>
      </c>
      <c r="N1" s="47" t="s">
        <v>45</v>
      </c>
      <c r="O1" s="2"/>
      <c r="P1" s="21" t="s">
        <v>22</v>
      </c>
      <c r="Q1" s="81" t="s">
        <v>23</v>
      </c>
      <c r="R1" s="81" t="s">
        <v>24</v>
      </c>
      <c r="S1" s="23" t="s">
        <v>46</v>
      </c>
      <c r="T1" s="81" t="s">
        <v>47</v>
      </c>
      <c r="U1" s="81" t="s">
        <v>48</v>
      </c>
      <c r="V1" s="23" t="s">
        <v>49</v>
      </c>
    </row>
    <row r="2" spans="1:22" ht="12.75" customHeight="1">
      <c r="A2" s="40" t="str">
        <f>Ryhmäjako!A2</f>
        <v>O-HSS2</v>
      </c>
      <c r="B2" s="78" t="str">
        <f>LEFT(A2,1)</f>
        <v>O</v>
      </c>
      <c r="C2" s="4"/>
      <c r="D2" s="47">
        <v>1</v>
      </c>
      <c r="E2" s="47">
        <v>1</v>
      </c>
      <c r="F2" s="47">
        <v>1</v>
      </c>
      <c r="G2" s="77">
        <f>SUM(C2:F2)</f>
        <v>3</v>
      </c>
      <c r="I2">
        <v>1</v>
      </c>
      <c r="J2" s="12"/>
      <c r="K2" s="47">
        <v>10</v>
      </c>
      <c r="L2" s="47">
        <v>10</v>
      </c>
      <c r="M2" s="47">
        <v>10</v>
      </c>
      <c r="N2" s="13">
        <f>SUM(K2:M2)</f>
        <v>30</v>
      </c>
      <c r="O2" s="2"/>
      <c r="P2" s="38">
        <v>1</v>
      </c>
      <c r="Q2" s="19" t="str">
        <f>B2</f>
        <v>O</v>
      </c>
      <c r="R2" s="19" t="str">
        <f>D1</f>
        <v>K</v>
      </c>
      <c r="S2" s="3" t="s">
        <v>50</v>
      </c>
      <c r="T2" s="47">
        <v>10</v>
      </c>
      <c r="U2" s="47">
        <v>26</v>
      </c>
      <c r="V2" s="3"/>
    </row>
    <row r="3" spans="1:22" ht="12.75" customHeight="1">
      <c r="A3" s="40" t="str">
        <f>Ryhmäjako!A3</f>
        <v>K-HSK2</v>
      </c>
      <c r="B3" s="78" t="str">
        <f>LEFT(A3,1)</f>
        <v>K</v>
      </c>
      <c r="C3" s="47">
        <v>0</v>
      </c>
      <c r="D3" s="4"/>
      <c r="E3" s="74">
        <v>0</v>
      </c>
      <c r="F3" s="47">
        <v>1</v>
      </c>
      <c r="G3" s="82">
        <f>SUM(C3:F3)</f>
        <v>1</v>
      </c>
      <c r="H3" t="s">
        <v>51</v>
      </c>
      <c r="I3">
        <v>2</v>
      </c>
      <c r="J3" s="12"/>
      <c r="K3" s="47">
        <v>26</v>
      </c>
      <c r="L3" s="47">
        <v>40</v>
      </c>
      <c r="M3" s="47">
        <v>16</v>
      </c>
      <c r="N3" s="13">
        <f>SUM(K3:M3)</f>
        <v>82</v>
      </c>
      <c r="O3" s="2"/>
      <c r="P3" s="38">
        <f>P2+4</f>
        <v>5</v>
      </c>
      <c r="Q3" s="19" t="str">
        <f>B2</f>
        <v>O</v>
      </c>
      <c r="R3" s="19" t="str">
        <f>E1</f>
        <v>L</v>
      </c>
      <c r="S3" s="3" t="s">
        <v>52</v>
      </c>
      <c r="T3" s="47">
        <v>10</v>
      </c>
      <c r="U3" s="47">
        <v>26</v>
      </c>
      <c r="V3" s="3"/>
    </row>
    <row r="4" spans="1:22" ht="12.75" customHeight="1">
      <c r="A4" s="40" t="str">
        <f>Ryhmäjako!A4</f>
        <v>L-HSK3</v>
      </c>
      <c r="B4" s="78" t="str">
        <f>LEFT(A4,1)</f>
        <v>L</v>
      </c>
      <c r="C4" s="47">
        <v>0</v>
      </c>
      <c r="D4" s="74">
        <v>1</v>
      </c>
      <c r="E4" s="4"/>
      <c r="F4" s="47">
        <v>0</v>
      </c>
      <c r="G4" s="82">
        <f>SUM(C4:F4)</f>
        <v>1</v>
      </c>
      <c r="H4" t="s">
        <v>53</v>
      </c>
      <c r="I4">
        <v>2</v>
      </c>
      <c r="J4" s="12"/>
      <c r="K4" s="47">
        <v>26</v>
      </c>
      <c r="L4" s="47">
        <v>36</v>
      </c>
      <c r="M4" s="47">
        <v>22</v>
      </c>
      <c r="N4" s="13">
        <f>SUM(K4:M4)</f>
        <v>84</v>
      </c>
      <c r="O4" s="2"/>
      <c r="P4" s="38">
        <f>P3+4</f>
        <v>9</v>
      </c>
      <c r="Q4" s="19" t="str">
        <f>B2</f>
        <v>O</v>
      </c>
      <c r="R4" s="19" t="str">
        <f>F1</f>
        <v>C</v>
      </c>
      <c r="S4" s="3" t="s">
        <v>54</v>
      </c>
      <c r="T4" s="47">
        <v>12</v>
      </c>
      <c r="U4" s="47">
        <v>24</v>
      </c>
      <c r="V4" s="3"/>
    </row>
    <row r="5" spans="1:22" ht="12.75" customHeight="1">
      <c r="A5" s="40" t="str">
        <f>Ryhmäjako!A5</f>
        <v>C-BSS2</v>
      </c>
      <c r="B5" s="78" t="str">
        <f>LEFT(A5,1)</f>
        <v>C</v>
      </c>
      <c r="C5" s="47">
        <v>0</v>
      </c>
      <c r="D5" s="47">
        <v>0</v>
      </c>
      <c r="E5" s="47">
        <v>1</v>
      </c>
      <c r="F5" s="4"/>
      <c r="G5" s="14">
        <f>SUM(C5:F5)</f>
        <v>1</v>
      </c>
      <c r="H5" s="23" t="s">
        <v>55</v>
      </c>
      <c r="I5">
        <v>1</v>
      </c>
      <c r="J5" s="12"/>
      <c r="K5" s="47">
        <v>24</v>
      </c>
      <c r="L5" s="47">
        <v>20</v>
      </c>
      <c r="M5" s="47">
        <v>14</v>
      </c>
      <c r="N5" s="13">
        <f>SUM(K5:M5)</f>
        <v>58</v>
      </c>
      <c r="O5" s="2"/>
      <c r="P5" s="38">
        <f>P4+4</f>
        <v>13</v>
      </c>
      <c r="Q5" s="19" t="str">
        <f>B3</f>
        <v>K</v>
      </c>
      <c r="R5" s="19" t="str">
        <f>E1</f>
        <v>L</v>
      </c>
      <c r="S5" s="3" t="s">
        <v>56</v>
      </c>
      <c r="T5" s="44">
        <v>40</v>
      </c>
      <c r="U5" s="74">
        <v>36</v>
      </c>
      <c r="V5" s="3" t="s">
        <v>57</v>
      </c>
    </row>
    <row r="6" spans="1:22" ht="12.75" customHeight="1">
      <c r="B6" s="11"/>
      <c r="C6" s="85" t="s">
        <v>58</v>
      </c>
      <c r="D6" s="85"/>
      <c r="E6" s="85"/>
      <c r="F6" s="85"/>
      <c r="G6" s="86"/>
      <c r="H6" s="87"/>
      <c r="K6" s="45"/>
      <c r="L6" s="45"/>
      <c r="M6" s="45"/>
      <c r="N6" s="45"/>
      <c r="P6" s="38">
        <f>P5+4</f>
        <v>17</v>
      </c>
      <c r="Q6" s="19" t="str">
        <f>B3</f>
        <v>K</v>
      </c>
      <c r="R6" s="19" t="str">
        <f>F1</f>
        <v>C</v>
      </c>
      <c r="S6" s="3" t="s">
        <v>59</v>
      </c>
      <c r="T6" s="47">
        <v>16</v>
      </c>
      <c r="U6" s="47">
        <v>20</v>
      </c>
      <c r="V6" s="3"/>
    </row>
    <row r="7" spans="2:22" ht="12.75" customHeight="1">
      <c r="B7" s="11"/>
      <c r="C7" s="11"/>
      <c r="D7" s="11"/>
      <c r="E7" s="11"/>
      <c r="F7" s="11"/>
      <c r="G7" s="67"/>
      <c r="K7" s="11"/>
      <c r="L7" s="11"/>
      <c r="M7" s="11"/>
      <c r="N7" s="11"/>
      <c r="P7" s="38">
        <f>P6+4</f>
        <v>21</v>
      </c>
      <c r="Q7" s="19" t="str">
        <f>B4</f>
        <v>L</v>
      </c>
      <c r="R7" s="19" t="str">
        <f>F1</f>
        <v>C</v>
      </c>
      <c r="S7" s="3" t="s">
        <v>60</v>
      </c>
      <c r="T7" s="47">
        <v>22</v>
      </c>
      <c r="U7" s="47">
        <v>14</v>
      </c>
      <c r="V7" s="3"/>
    </row>
    <row r="8" spans="2:22" ht="12.75" customHeight="1">
      <c r="B8" s="11"/>
      <c r="C8" s="11"/>
      <c r="D8" s="11"/>
      <c r="E8" s="11"/>
      <c r="F8" s="11"/>
      <c r="G8" s="67"/>
      <c r="H8" s="73"/>
      <c r="I8" s="73"/>
      <c r="K8" s="80"/>
      <c r="L8" s="80"/>
      <c r="M8" s="80"/>
      <c r="N8" s="80"/>
      <c r="P8" s="58"/>
      <c r="Q8" s="45"/>
      <c r="R8" s="45"/>
      <c r="S8" s="55"/>
      <c r="T8" s="45"/>
      <c r="U8" s="45"/>
      <c r="V8" s="55"/>
    </row>
    <row r="9" spans="1:22" ht="12.75" customHeight="1">
      <c r="A9" s="58" t="s">
        <v>61</v>
      </c>
      <c r="B9" s="11"/>
      <c r="C9" s="80" t="str">
        <f>B10</f>
        <v>N</v>
      </c>
      <c r="D9" s="80" t="str">
        <f>B11</f>
        <v>A</v>
      </c>
      <c r="E9" s="80" t="str">
        <f>B12</f>
        <v>S</v>
      </c>
      <c r="F9" s="80" t="str">
        <f>B13</f>
        <v>U</v>
      </c>
      <c r="G9" s="67" t="s">
        <v>41</v>
      </c>
      <c r="H9" s="55"/>
      <c r="I9" s="55"/>
      <c r="J9" s="12"/>
      <c r="K9" s="47" t="s">
        <v>31</v>
      </c>
      <c r="L9" s="47" t="s">
        <v>43</v>
      </c>
      <c r="M9" s="47" t="s">
        <v>44</v>
      </c>
      <c r="N9" s="47" t="s">
        <v>45</v>
      </c>
      <c r="O9" s="2"/>
      <c r="P9" s="58"/>
      <c r="Q9" s="81" t="s">
        <v>23</v>
      </c>
      <c r="R9" s="81" t="s">
        <v>24</v>
      </c>
      <c r="S9" s="23" t="s">
        <v>46</v>
      </c>
      <c r="T9" s="81" t="s">
        <v>47</v>
      </c>
      <c r="U9" s="81" t="s">
        <v>48</v>
      </c>
      <c r="V9" s="23" t="s">
        <v>49</v>
      </c>
    </row>
    <row r="10" spans="1:22" ht="12.75" customHeight="1">
      <c r="A10" s="40" t="str">
        <f>Ryhmäjako!A8</f>
        <v>N-HSS1</v>
      </c>
      <c r="B10" s="78" t="str">
        <f>LEFT(A10,1)</f>
        <v>N</v>
      </c>
      <c r="C10" s="4"/>
      <c r="D10" s="47">
        <v>1</v>
      </c>
      <c r="E10" s="47">
        <v>1</v>
      </c>
      <c r="F10" s="47">
        <v>1</v>
      </c>
      <c r="G10" s="77">
        <f>SUM(C10:F10)</f>
        <v>3</v>
      </c>
      <c r="I10">
        <v>1</v>
      </c>
      <c r="J10" s="12"/>
      <c r="K10" s="47">
        <v>11</v>
      </c>
      <c r="L10" s="47">
        <v>10</v>
      </c>
      <c r="M10" s="47">
        <v>10</v>
      </c>
      <c r="N10" s="13">
        <f>SUM(K10:M10)</f>
        <v>31</v>
      </c>
      <c r="O10" s="2"/>
      <c r="P10" s="38">
        <v>2</v>
      </c>
      <c r="Q10" s="19" t="str">
        <f>B10</f>
        <v>N</v>
      </c>
      <c r="R10" s="19" t="str">
        <f>D9</f>
        <v>A</v>
      </c>
      <c r="S10" s="3" t="s">
        <v>62</v>
      </c>
      <c r="T10" s="47">
        <v>11</v>
      </c>
      <c r="U10" s="47">
        <v>25</v>
      </c>
      <c r="V10" s="3"/>
    </row>
    <row r="11" spans="1:22" ht="12.75" customHeight="1">
      <c r="A11" s="40" t="str">
        <f>Ryhmäjako!A9</f>
        <v>A-BS</v>
      </c>
      <c r="B11" s="78" t="str">
        <f>LEFT(A11,1)</f>
        <v>A</v>
      </c>
      <c r="C11" s="47">
        <v>0</v>
      </c>
      <c r="D11" s="4"/>
      <c r="E11" s="47">
        <v>1</v>
      </c>
      <c r="F11" s="47">
        <v>1</v>
      </c>
      <c r="G11" s="77">
        <f>SUM(C11:F11)</f>
        <v>2</v>
      </c>
      <c r="I11">
        <v>1</v>
      </c>
      <c r="J11" s="12"/>
      <c r="K11" s="47">
        <v>25</v>
      </c>
      <c r="L11" s="47">
        <v>10</v>
      </c>
      <c r="M11" s="47">
        <v>10</v>
      </c>
      <c r="N11" s="13">
        <f>SUM(K11:M11)</f>
        <v>45</v>
      </c>
      <c r="O11" s="2"/>
      <c r="P11" s="38">
        <f>P10+4</f>
        <v>6</v>
      </c>
      <c r="Q11" s="19" t="str">
        <f>B10</f>
        <v>N</v>
      </c>
      <c r="R11" s="19" t="str">
        <f>E9</f>
        <v>S</v>
      </c>
      <c r="S11" s="3" t="s">
        <v>63</v>
      </c>
      <c r="T11" s="47">
        <v>10</v>
      </c>
      <c r="U11" s="47">
        <v>26</v>
      </c>
      <c r="V11" s="3"/>
    </row>
    <row r="12" spans="1:22" ht="12.75" customHeight="1">
      <c r="A12" s="40" t="str">
        <f>Ryhmäjako!A10</f>
        <v>S-MP</v>
      </c>
      <c r="B12" s="78" t="str">
        <f>LEFT(A12,1)</f>
        <v>S</v>
      </c>
      <c r="C12" s="47">
        <v>0</v>
      </c>
      <c r="D12" s="47">
        <v>0</v>
      </c>
      <c r="E12" s="4"/>
      <c r="F12" s="47">
        <v>1</v>
      </c>
      <c r="G12" s="82">
        <f>SUM(C12:F12)</f>
        <v>1</v>
      </c>
      <c r="I12">
        <v>2</v>
      </c>
      <c r="J12" s="12"/>
      <c r="K12" s="47">
        <v>26</v>
      </c>
      <c r="L12" s="47">
        <v>26</v>
      </c>
      <c r="M12" s="47">
        <v>13</v>
      </c>
      <c r="N12" s="13">
        <f>SUM(K12:M12)</f>
        <v>65</v>
      </c>
      <c r="O12" s="2"/>
      <c r="P12" s="38">
        <f>P11+4</f>
        <v>10</v>
      </c>
      <c r="Q12" s="19" t="str">
        <f>B10</f>
        <v>N</v>
      </c>
      <c r="R12" s="19" t="str">
        <f>F9</f>
        <v>U</v>
      </c>
      <c r="S12" s="3" t="s">
        <v>64</v>
      </c>
      <c r="T12" s="47">
        <v>10</v>
      </c>
      <c r="U12" s="47">
        <v>26</v>
      </c>
      <c r="V12" s="3"/>
    </row>
    <row r="13" spans="1:22" ht="12.75" customHeight="1">
      <c r="A13" s="40" t="str">
        <f>Ryhmäjako!A11</f>
        <v>U-TP2</v>
      </c>
      <c r="B13" s="78" t="str">
        <f>LEFT(A13,1)</f>
        <v>U</v>
      </c>
      <c r="C13" s="47">
        <v>0</v>
      </c>
      <c r="D13" s="47">
        <v>0</v>
      </c>
      <c r="E13" s="47">
        <v>0</v>
      </c>
      <c r="F13" s="4"/>
      <c r="G13" s="82">
        <f>SUM(C13:F13)</f>
        <v>0</v>
      </c>
      <c r="I13">
        <v>2</v>
      </c>
      <c r="J13" s="12"/>
      <c r="K13" s="47">
        <v>26</v>
      </c>
      <c r="L13" s="47">
        <v>26</v>
      </c>
      <c r="M13" s="47">
        <v>23</v>
      </c>
      <c r="N13" s="13">
        <f>SUM(K13:M13)</f>
        <v>75</v>
      </c>
      <c r="O13" s="2"/>
      <c r="P13" s="38">
        <f>P12+4</f>
        <v>14</v>
      </c>
      <c r="Q13" s="19" t="str">
        <f>B11</f>
        <v>A</v>
      </c>
      <c r="R13" s="19" t="str">
        <f>E9</f>
        <v>S</v>
      </c>
      <c r="S13" s="3" t="s">
        <v>65</v>
      </c>
      <c r="T13" s="47">
        <v>10</v>
      </c>
      <c r="U13" s="47">
        <v>26</v>
      </c>
      <c r="V13" s="3"/>
    </row>
    <row r="14" spans="1:22" ht="12.75" customHeight="1">
      <c r="B14" s="11"/>
      <c r="C14" s="45"/>
      <c r="D14" s="45"/>
      <c r="E14" s="45"/>
      <c r="F14" s="45"/>
      <c r="G14" s="67"/>
      <c r="K14" s="45"/>
      <c r="L14" s="45"/>
      <c r="M14" s="45"/>
      <c r="N14" s="45"/>
      <c r="P14" s="38">
        <f>P13+4</f>
        <v>18</v>
      </c>
      <c r="Q14" s="19" t="str">
        <f>B11</f>
        <v>A</v>
      </c>
      <c r="R14" s="19" t="str">
        <f>F9</f>
        <v>U</v>
      </c>
      <c r="S14" s="3" t="s">
        <v>66</v>
      </c>
      <c r="T14" s="47">
        <v>10</v>
      </c>
      <c r="U14" s="47">
        <v>26</v>
      </c>
      <c r="V14" s="3"/>
    </row>
    <row r="15" spans="2:22" ht="12.75" customHeight="1">
      <c r="B15" s="11"/>
      <c r="C15" s="11"/>
      <c r="D15" s="11"/>
      <c r="E15" s="11"/>
      <c r="F15" s="11"/>
      <c r="G15" s="67"/>
      <c r="K15" s="11"/>
      <c r="L15" s="11"/>
      <c r="M15" s="11"/>
      <c r="N15" s="11"/>
      <c r="P15" s="38">
        <f>P14+4</f>
        <v>22</v>
      </c>
      <c r="Q15" s="19" t="str">
        <f>B12</f>
        <v>S</v>
      </c>
      <c r="R15" s="19" t="str">
        <f>F9</f>
        <v>U</v>
      </c>
      <c r="S15" s="3" t="s">
        <v>67</v>
      </c>
      <c r="T15" s="47">
        <v>13</v>
      </c>
      <c r="U15" s="47">
        <v>23</v>
      </c>
      <c r="V15" s="3"/>
    </row>
    <row r="16" spans="2:22" ht="12.75" customHeight="1">
      <c r="B16" s="11"/>
      <c r="C16" s="11"/>
      <c r="D16" s="11"/>
      <c r="E16" s="11"/>
      <c r="F16" s="11"/>
      <c r="G16" s="67"/>
      <c r="H16" s="73"/>
      <c r="I16" s="73"/>
      <c r="K16" s="80"/>
      <c r="L16" s="80"/>
      <c r="M16" s="80"/>
      <c r="N16" s="80"/>
      <c r="P16" s="58"/>
      <c r="Q16" s="45"/>
      <c r="R16" s="45"/>
      <c r="S16" s="55"/>
      <c r="T16" s="45"/>
      <c r="U16" s="45"/>
      <c r="V16" s="55"/>
    </row>
    <row r="17" spans="1:22" ht="12.75" customHeight="1">
      <c r="A17" s="58" t="s">
        <v>68</v>
      </c>
      <c r="B17" s="11"/>
      <c r="C17" s="80" t="str">
        <f>B18</f>
        <v>E</v>
      </c>
      <c r="D17" s="80" t="str">
        <f>B19</f>
        <v>D</v>
      </c>
      <c r="E17" s="80" t="str">
        <f>B20</f>
        <v>T</v>
      </c>
      <c r="F17" s="80" t="str">
        <f>B21</f>
        <v>H</v>
      </c>
      <c r="G17" s="67" t="s">
        <v>41</v>
      </c>
      <c r="H17" s="55"/>
      <c r="I17" s="55"/>
      <c r="J17" s="12"/>
      <c r="K17" s="47" t="s">
        <v>31</v>
      </c>
      <c r="L17" s="47" t="s">
        <v>43</v>
      </c>
      <c r="M17" s="47" t="s">
        <v>44</v>
      </c>
      <c r="N17" s="47" t="s">
        <v>45</v>
      </c>
      <c r="O17" s="2"/>
      <c r="P17" s="58"/>
      <c r="Q17" s="81" t="s">
        <v>23</v>
      </c>
      <c r="R17" s="81" t="s">
        <v>24</v>
      </c>
      <c r="S17" s="23" t="s">
        <v>46</v>
      </c>
      <c r="T17" s="81" t="s">
        <v>47</v>
      </c>
      <c r="U17" s="81" t="s">
        <v>48</v>
      </c>
      <c r="V17" s="23" t="s">
        <v>49</v>
      </c>
    </row>
    <row r="18" spans="1:22" ht="12.75" customHeight="1">
      <c r="A18" s="40" t="str">
        <f>Ryhmäjako!A14</f>
        <v>E-ESF1</v>
      </c>
      <c r="B18" s="78" t="str">
        <f>LEFT(A18,1)</f>
        <v>E</v>
      </c>
      <c r="C18" s="4"/>
      <c r="D18" s="47">
        <v>1</v>
      </c>
      <c r="E18" s="47">
        <v>1</v>
      </c>
      <c r="F18" s="47">
        <v>1</v>
      </c>
      <c r="G18" s="77">
        <f>SUM(C18:F18)</f>
        <v>3</v>
      </c>
      <c r="I18">
        <v>1</v>
      </c>
      <c r="J18" s="12"/>
      <c r="K18" s="47">
        <v>10</v>
      </c>
      <c r="L18" s="47">
        <v>10</v>
      </c>
      <c r="M18" s="47">
        <v>10</v>
      </c>
      <c r="N18" s="13">
        <f>SUM(K18:M18)</f>
        <v>30</v>
      </c>
      <c r="O18" s="2"/>
      <c r="P18" s="38">
        <v>3</v>
      </c>
      <c r="Q18" s="19" t="str">
        <f>B18</f>
        <v>E</v>
      </c>
      <c r="R18" s="19" t="str">
        <f>D17</f>
        <v>D</v>
      </c>
      <c r="S18" s="3" t="s">
        <v>69</v>
      </c>
      <c r="T18" s="47">
        <v>10</v>
      </c>
      <c r="U18" s="47">
        <v>26</v>
      </c>
      <c r="V18" s="3"/>
    </row>
    <row r="19" spans="1:22" ht="12.75" customHeight="1">
      <c r="A19" s="40" t="str">
        <f>Ryhmäjako!A15</f>
        <v>D-EPS</v>
      </c>
      <c r="B19" s="78" t="str">
        <f>LEFT(A19,1)</f>
        <v>D</v>
      </c>
      <c r="C19" s="47">
        <v>0</v>
      </c>
      <c r="D19" s="4"/>
      <c r="E19" s="47">
        <v>0</v>
      </c>
      <c r="F19" s="47">
        <v>1</v>
      </c>
      <c r="G19" s="82">
        <f>SUM(C19:F19)</f>
        <v>1</v>
      </c>
      <c r="I19">
        <v>2</v>
      </c>
      <c r="J19" s="12"/>
      <c r="K19" s="47">
        <v>26</v>
      </c>
      <c r="L19" s="47">
        <v>13</v>
      </c>
      <c r="M19" s="47">
        <v>12</v>
      </c>
      <c r="N19" s="13">
        <f>SUM(K19:M19)</f>
        <v>51</v>
      </c>
      <c r="O19" s="2"/>
      <c r="P19" s="38">
        <f>P18+4</f>
        <v>7</v>
      </c>
      <c r="Q19" s="19" t="str">
        <f>B18</f>
        <v>E</v>
      </c>
      <c r="R19" s="19" t="str">
        <f>E17</f>
        <v>T</v>
      </c>
      <c r="S19" s="3" t="s">
        <v>70</v>
      </c>
      <c r="T19" s="47">
        <v>10</v>
      </c>
      <c r="U19" s="47">
        <v>26</v>
      </c>
      <c r="V19" s="3"/>
    </row>
    <row r="20" spans="1:22" ht="12.75" customHeight="1">
      <c r="A20" s="40" t="str">
        <f>Ryhmäjako!A16</f>
        <v>T-TP</v>
      </c>
      <c r="B20" s="78" t="str">
        <f>LEFT(A20,1)</f>
        <v>T</v>
      </c>
      <c r="C20" s="47">
        <v>0</v>
      </c>
      <c r="D20" s="47">
        <v>1</v>
      </c>
      <c r="E20" s="4"/>
      <c r="F20" s="47">
        <v>1</v>
      </c>
      <c r="G20" s="77">
        <f>SUM(C20:F20)</f>
        <v>2</v>
      </c>
      <c r="I20">
        <v>1</v>
      </c>
      <c r="J20" s="12"/>
      <c r="K20" s="47">
        <v>26</v>
      </c>
      <c r="L20" s="47">
        <v>23</v>
      </c>
      <c r="M20" s="47">
        <v>14</v>
      </c>
      <c r="N20" s="13">
        <f>SUM(K20:M20)</f>
        <v>63</v>
      </c>
      <c r="O20" s="2"/>
      <c r="P20" s="38">
        <f>P19+4</f>
        <v>11</v>
      </c>
      <c r="Q20" s="19" t="str">
        <f>B18</f>
        <v>E</v>
      </c>
      <c r="R20" s="19" t="str">
        <f>F17</f>
        <v>H</v>
      </c>
      <c r="S20" s="3" t="s">
        <v>71</v>
      </c>
      <c r="T20" s="47">
        <v>10</v>
      </c>
      <c r="U20" s="47">
        <v>26</v>
      </c>
      <c r="V20" s="3"/>
    </row>
    <row r="21" spans="1:22" ht="12.75" customHeight="1">
      <c r="A21" s="40" t="str">
        <f>Ryhmäjako!A17</f>
        <v>H-ESF2</v>
      </c>
      <c r="B21" s="78" t="str">
        <f>LEFT(A21,1)</f>
        <v>H</v>
      </c>
      <c r="C21" s="47">
        <v>0</v>
      </c>
      <c r="D21" s="47">
        <v>0</v>
      </c>
      <c r="E21" s="47">
        <v>0</v>
      </c>
      <c r="F21" s="4"/>
      <c r="G21" s="82">
        <f>SUM(C21:F21)</f>
        <v>0</v>
      </c>
      <c r="I21">
        <v>2</v>
      </c>
      <c r="J21" s="12"/>
      <c r="K21" s="47">
        <v>26</v>
      </c>
      <c r="L21" s="47">
        <v>24</v>
      </c>
      <c r="M21" s="47">
        <v>22</v>
      </c>
      <c r="N21" s="13">
        <f>SUM(K21:M21)</f>
        <v>72</v>
      </c>
      <c r="O21" s="2"/>
      <c r="P21" s="38">
        <f>P20+4</f>
        <v>15</v>
      </c>
      <c r="Q21" s="19" t="str">
        <f>B19</f>
        <v>D</v>
      </c>
      <c r="R21" s="19" t="str">
        <f>E17</f>
        <v>T</v>
      </c>
      <c r="S21" s="3" t="s">
        <v>72</v>
      </c>
      <c r="T21" s="47">
        <v>13</v>
      </c>
      <c r="U21" s="47">
        <v>23</v>
      </c>
      <c r="V21" s="3"/>
    </row>
    <row r="22" spans="2:22" ht="12.75" customHeight="1">
      <c r="B22" s="11"/>
      <c r="C22" s="45"/>
      <c r="D22" s="45"/>
      <c r="E22" s="45"/>
      <c r="F22" s="45"/>
      <c r="G22" s="67"/>
      <c r="K22" s="45"/>
      <c r="L22" s="45"/>
      <c r="M22" s="45"/>
      <c r="N22" s="45"/>
      <c r="P22" s="38">
        <f>P21+4</f>
        <v>19</v>
      </c>
      <c r="Q22" s="19" t="str">
        <f>B19</f>
        <v>D</v>
      </c>
      <c r="R22" s="19" t="str">
        <f>F17</f>
        <v>H</v>
      </c>
      <c r="S22" s="3" t="s">
        <v>73</v>
      </c>
      <c r="T22" s="47">
        <v>12</v>
      </c>
      <c r="U22" s="47">
        <v>24</v>
      </c>
      <c r="V22" s="3"/>
    </row>
    <row r="23" spans="2:22" ht="12.75" customHeight="1">
      <c r="B23" s="11"/>
      <c r="C23" s="11"/>
      <c r="D23" s="11"/>
      <c r="E23" s="11"/>
      <c r="F23" s="11"/>
      <c r="G23" s="67"/>
      <c r="K23" s="11"/>
      <c r="L23" s="11"/>
      <c r="M23" s="11"/>
      <c r="N23" s="11"/>
      <c r="P23" s="38">
        <f>P22+4</f>
        <v>23</v>
      </c>
      <c r="Q23" s="19" t="str">
        <f>B20</f>
        <v>T</v>
      </c>
      <c r="R23" s="19" t="str">
        <f>F17</f>
        <v>H</v>
      </c>
      <c r="S23" s="3" t="s">
        <v>74</v>
      </c>
      <c r="T23" s="47">
        <v>14</v>
      </c>
      <c r="U23" s="47">
        <v>22</v>
      </c>
      <c r="V23" s="3"/>
    </row>
    <row r="24" spans="2:22" ht="12.75" customHeight="1">
      <c r="B24" s="11"/>
      <c r="C24" s="11"/>
      <c r="D24" s="11"/>
      <c r="E24" s="11"/>
      <c r="F24" s="11"/>
      <c r="G24" s="67"/>
      <c r="H24" s="73"/>
      <c r="I24" s="73"/>
      <c r="K24" s="80"/>
      <c r="L24" s="80"/>
      <c r="M24" s="80"/>
      <c r="N24" s="80"/>
      <c r="P24" s="58"/>
      <c r="Q24" s="45"/>
      <c r="R24" s="45"/>
      <c r="S24" s="55"/>
      <c r="T24" s="45"/>
      <c r="U24" s="45"/>
      <c r="V24" s="55"/>
    </row>
    <row r="25" spans="1:22" ht="12.75" customHeight="1">
      <c r="A25" s="58" t="s">
        <v>75</v>
      </c>
      <c r="B25" s="11"/>
      <c r="C25" s="80" t="str">
        <f>B26</f>
        <v>I</v>
      </c>
      <c r="D25" s="80" t="str">
        <f>B27</f>
        <v>P</v>
      </c>
      <c r="E25" s="80" t="str">
        <f>B28</f>
        <v>B</v>
      </c>
      <c r="F25" s="80" t="str">
        <f>B29</f>
        <v>.</v>
      </c>
      <c r="G25" s="67" t="s">
        <v>41</v>
      </c>
      <c r="H25" s="55"/>
      <c r="I25" s="55"/>
      <c r="J25" s="12"/>
      <c r="K25" s="47" t="s">
        <v>31</v>
      </c>
      <c r="L25" s="47" t="s">
        <v>43</v>
      </c>
      <c r="M25" s="47" t="s">
        <v>44</v>
      </c>
      <c r="N25" s="47" t="s">
        <v>45</v>
      </c>
      <c r="O25" s="2"/>
      <c r="P25" s="58"/>
      <c r="Q25" s="81" t="s">
        <v>23</v>
      </c>
      <c r="R25" s="81" t="s">
        <v>24</v>
      </c>
      <c r="S25" s="23" t="s">
        <v>46</v>
      </c>
      <c r="T25" s="81" t="s">
        <v>47</v>
      </c>
      <c r="U25" s="81" t="s">
        <v>48</v>
      </c>
      <c r="V25" s="23" t="s">
        <v>49</v>
      </c>
    </row>
    <row r="26" spans="1:22" ht="12.75" customHeight="1">
      <c r="A26" s="40" t="str">
        <f>Ryhmäjako!A20</f>
        <v>I-HSK1</v>
      </c>
      <c r="B26" s="78" t="str">
        <f>LEFT(A26,1)</f>
        <v>I</v>
      </c>
      <c r="C26" s="4"/>
      <c r="D26" s="47">
        <v>1</v>
      </c>
      <c r="E26" s="47">
        <v>1</v>
      </c>
      <c r="F26" s="65"/>
      <c r="G26" s="77">
        <f>SUM(C26:F26)</f>
        <v>2</v>
      </c>
      <c r="I26">
        <v>1</v>
      </c>
      <c r="J26" s="12"/>
      <c r="K26" s="47">
        <v>14</v>
      </c>
      <c r="L26" s="47">
        <v>13</v>
      </c>
      <c r="M26" s="19">
        <f>(K26+L26)/2</f>
        <v>13.5</v>
      </c>
      <c r="N26" s="13">
        <f>SUM(K26:M26)</f>
        <v>40.5</v>
      </c>
      <c r="O26" s="2"/>
      <c r="P26" s="38">
        <v>4</v>
      </c>
      <c r="Q26" s="19" t="str">
        <f>B26</f>
        <v>I</v>
      </c>
      <c r="R26" s="19" t="str">
        <f>D25</f>
        <v>P</v>
      </c>
      <c r="S26" s="3" t="s">
        <v>76</v>
      </c>
      <c r="T26" s="47">
        <v>14</v>
      </c>
      <c r="U26" s="47">
        <v>22</v>
      </c>
      <c r="V26" s="3"/>
    </row>
    <row r="27" spans="1:22" ht="12.75" customHeight="1">
      <c r="A27" s="40" t="str">
        <f>Ryhmäjako!A21</f>
        <v>P-HSS3</v>
      </c>
      <c r="B27" s="78" t="str">
        <f>LEFT(A27,1)</f>
        <v>P</v>
      </c>
      <c r="C27" s="47">
        <v>0</v>
      </c>
      <c r="D27" s="4"/>
      <c r="E27" s="47">
        <v>0</v>
      </c>
      <c r="F27" s="69"/>
      <c r="G27" s="82">
        <f>SUM(C27:F27)</f>
        <v>0</v>
      </c>
      <c r="I27">
        <v>2</v>
      </c>
      <c r="J27" s="12"/>
      <c r="K27" s="47">
        <v>22</v>
      </c>
      <c r="L27" s="47">
        <v>15</v>
      </c>
      <c r="M27" s="19">
        <f>(K27+L27)/2</f>
        <v>18.5</v>
      </c>
      <c r="N27" s="13">
        <f>SUM(K27:M27)</f>
        <v>55.5</v>
      </c>
      <c r="O27" s="2"/>
      <c r="P27" s="38">
        <f>P26+4</f>
        <v>8</v>
      </c>
      <c r="Q27" s="19" t="str">
        <f>B26</f>
        <v>I</v>
      </c>
      <c r="R27" s="19" t="str">
        <f>E25</f>
        <v>B</v>
      </c>
      <c r="S27" s="3" t="s">
        <v>77</v>
      </c>
      <c r="T27" s="47">
        <v>13</v>
      </c>
      <c r="U27" s="47">
        <v>23</v>
      </c>
      <c r="V27" s="3"/>
    </row>
    <row r="28" spans="1:22" ht="12.75" customHeight="1">
      <c r="A28" s="40" t="str">
        <f>Ryhmäjako!A22</f>
        <v>B-BSS1</v>
      </c>
      <c r="B28" s="78" t="str">
        <f>LEFT(A28,1)</f>
        <v>B</v>
      </c>
      <c r="C28" s="47">
        <v>0</v>
      </c>
      <c r="D28" s="47">
        <v>1</v>
      </c>
      <c r="E28" s="4"/>
      <c r="F28" s="69"/>
      <c r="G28" s="77">
        <f>SUM(C28:F28)</f>
        <v>1</v>
      </c>
      <c r="I28">
        <v>1</v>
      </c>
      <c r="J28" s="12"/>
      <c r="K28" s="47">
        <v>23</v>
      </c>
      <c r="L28" s="47">
        <v>21</v>
      </c>
      <c r="M28" s="19">
        <f>(K28+L28)/2</f>
        <v>22</v>
      </c>
      <c r="N28" s="13">
        <f>SUM(K28:M28)</f>
        <v>66</v>
      </c>
      <c r="O28" s="2"/>
      <c r="P28" s="38">
        <f>P27+4</f>
        <v>12</v>
      </c>
      <c r="Q28" s="19" t="str">
        <f>B26</f>
        <v>I</v>
      </c>
      <c r="R28" s="19" t="str">
        <f>F25</f>
        <v>.</v>
      </c>
      <c r="S28" s="3" t="s">
        <v>20</v>
      </c>
      <c r="T28" s="47"/>
      <c r="U28" s="47"/>
      <c r="V28" s="3"/>
    </row>
    <row r="29" spans="1:22" ht="12.75" customHeight="1">
      <c r="A29" s="40" t="str">
        <f>Ryhmäjako!A23</f>
        <v>..</v>
      </c>
      <c r="B29" s="78" t="str">
        <f>LEFT(A29,1)</f>
        <v>.</v>
      </c>
      <c r="C29" s="30"/>
      <c r="D29" s="30"/>
      <c r="E29" s="30"/>
      <c r="F29" s="30"/>
      <c r="G29" s="82">
        <f>SUM(C29:F29)</f>
        <v>0</v>
      </c>
      <c r="J29" s="12"/>
      <c r="K29" s="47"/>
      <c r="L29" s="47"/>
      <c r="M29" s="47"/>
      <c r="N29" s="13">
        <f>SUM(K29:M29)</f>
        <v>0</v>
      </c>
      <c r="O29" s="2"/>
      <c r="P29" s="38">
        <f>P28+4</f>
        <v>16</v>
      </c>
      <c r="Q29" s="19" t="str">
        <f>B27</f>
        <v>P</v>
      </c>
      <c r="R29" s="19" t="str">
        <f>E25</f>
        <v>B</v>
      </c>
      <c r="S29" s="3" t="s">
        <v>78</v>
      </c>
      <c r="T29" s="47">
        <v>15</v>
      </c>
      <c r="U29" s="47">
        <v>21</v>
      </c>
      <c r="V29" s="3"/>
    </row>
    <row r="30" spans="2:22" ht="12.75" customHeight="1">
      <c r="B30" s="11"/>
      <c r="C30" s="55"/>
      <c r="D30" s="55"/>
      <c r="E30" s="55"/>
      <c r="F30" s="55"/>
      <c r="K30" s="45"/>
      <c r="L30" s="45"/>
      <c r="M30" s="45"/>
      <c r="N30" s="45"/>
      <c r="P30" s="38">
        <f>P29+4</f>
        <v>20</v>
      </c>
      <c r="Q30" s="19" t="str">
        <f>B27</f>
        <v>P</v>
      </c>
      <c r="R30" s="19" t="str">
        <f>F25</f>
        <v>.</v>
      </c>
      <c r="S30" s="3" t="s">
        <v>20</v>
      </c>
      <c r="T30" s="47"/>
      <c r="U30" s="47"/>
      <c r="V30" s="3"/>
    </row>
    <row r="31" spans="2:22" ht="12.75" customHeight="1">
      <c r="B31" s="11"/>
      <c r="K31" s="11"/>
      <c r="L31" s="11"/>
      <c r="M31" s="11"/>
      <c r="N31" s="11"/>
      <c r="P31" s="38">
        <f>P30+4</f>
        <v>24</v>
      </c>
      <c r="Q31" s="19" t="str">
        <f>B28</f>
        <v>B</v>
      </c>
      <c r="R31" s="19" t="str">
        <f>F25</f>
        <v>.</v>
      </c>
      <c r="S31" s="3" t="s">
        <v>20</v>
      </c>
      <c r="T31" s="47"/>
      <c r="U31" s="47"/>
      <c r="V31" s="3"/>
    </row>
    <row r="32" spans="2:22" ht="12.75" customHeight="1">
      <c r="B32" s="11"/>
      <c r="K32" s="11"/>
      <c r="L32" s="11"/>
      <c r="M32" s="11"/>
      <c r="N32" s="11"/>
      <c r="P32" s="58"/>
      <c r="Q32" s="45"/>
      <c r="R32" s="45"/>
      <c r="S32" s="55"/>
      <c r="T32" s="45"/>
      <c r="U32" s="45"/>
      <c r="V32" s="55"/>
    </row>
  </sheetData>
  <sheetProtection/>
  <mergeCells count="1">
    <mergeCell ref="C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2.00390625" style="0" customWidth="1"/>
    <col min="2" max="2" width="5.00390625" style="0" customWidth="1"/>
    <col min="3" max="3" width="19.140625" style="0" customWidth="1"/>
    <col min="4" max="4" width="8.421875" style="0" customWidth="1"/>
  </cols>
  <sheetData>
    <row r="1" spans="1:6" ht="12.75" customHeight="1">
      <c r="A1" s="23" t="s">
        <v>79</v>
      </c>
      <c r="B1" s="81"/>
      <c r="C1" s="81" t="s">
        <v>80</v>
      </c>
      <c r="E1" s="23" t="s">
        <v>79</v>
      </c>
      <c r="F1" s="23" t="s">
        <v>81</v>
      </c>
    </row>
    <row r="2" spans="1:7" ht="12.75" customHeight="1">
      <c r="A2" s="8" t="s">
        <v>1</v>
      </c>
      <c r="B2" s="47" t="s">
        <v>25</v>
      </c>
      <c r="C2" s="47">
        <v>1</v>
      </c>
      <c r="D2" s="41"/>
      <c r="E2" s="8" t="s">
        <v>12</v>
      </c>
      <c r="F2" s="13">
        <v>30</v>
      </c>
      <c r="G2" s="2"/>
    </row>
    <row r="3" spans="1:7" ht="12.75" customHeight="1">
      <c r="A3" s="8" t="s">
        <v>4</v>
      </c>
      <c r="B3" s="47" t="s">
        <v>37</v>
      </c>
      <c r="C3" s="47">
        <v>1</v>
      </c>
      <c r="D3" s="41"/>
      <c r="E3" s="8" t="s">
        <v>1</v>
      </c>
      <c r="F3" s="13">
        <v>30</v>
      </c>
      <c r="G3" s="2"/>
    </row>
    <row r="4" spans="1:7" ht="12.75" customHeight="1">
      <c r="A4" s="8" t="s">
        <v>7</v>
      </c>
      <c r="B4" s="47" t="s">
        <v>27</v>
      </c>
      <c r="C4" s="47">
        <v>1</v>
      </c>
      <c r="D4" s="41"/>
      <c r="E4" s="8" t="s">
        <v>7</v>
      </c>
      <c r="F4" s="13">
        <v>31</v>
      </c>
      <c r="G4" s="2"/>
    </row>
    <row r="5" spans="1:7" ht="12.75" customHeight="1">
      <c r="A5" s="8" t="s">
        <v>8</v>
      </c>
      <c r="B5" s="47" t="s">
        <v>28</v>
      </c>
      <c r="C5" s="47">
        <v>1</v>
      </c>
      <c r="D5" s="41"/>
      <c r="E5" s="8" t="s">
        <v>17</v>
      </c>
      <c r="F5" s="13">
        <v>40.5</v>
      </c>
      <c r="G5" s="2"/>
    </row>
    <row r="6" spans="1:7" ht="12.75" customHeight="1">
      <c r="A6" s="8" t="s">
        <v>12</v>
      </c>
      <c r="B6" s="47" t="s">
        <v>29</v>
      </c>
      <c r="C6" s="47">
        <v>1</v>
      </c>
      <c r="D6" s="41"/>
      <c r="E6" s="8" t="s">
        <v>8</v>
      </c>
      <c r="F6" s="13">
        <v>45</v>
      </c>
      <c r="G6" s="2"/>
    </row>
    <row r="7" spans="1:7" ht="12.75" customHeight="1">
      <c r="A7" s="8" t="s">
        <v>14</v>
      </c>
      <c r="B7" s="47" t="s">
        <v>35</v>
      </c>
      <c r="C7" s="47">
        <v>1</v>
      </c>
      <c r="D7" s="41"/>
      <c r="E7" s="8" t="s">
        <v>13</v>
      </c>
      <c r="F7" s="13">
        <v>51</v>
      </c>
      <c r="G7" s="2"/>
    </row>
    <row r="8" spans="1:7" ht="12.75" customHeight="1">
      <c r="A8" s="8" t="s">
        <v>17</v>
      </c>
      <c r="B8" s="47" t="s">
        <v>31</v>
      </c>
      <c r="C8" s="47">
        <v>1</v>
      </c>
      <c r="D8" s="41"/>
      <c r="E8" s="8" t="s">
        <v>18</v>
      </c>
      <c r="F8" s="13">
        <v>55.5</v>
      </c>
      <c r="G8" s="2"/>
    </row>
    <row r="9" spans="1:7" ht="12.75" customHeight="1">
      <c r="A9" s="8" t="s">
        <v>19</v>
      </c>
      <c r="B9" s="47" t="s">
        <v>36</v>
      </c>
      <c r="C9" s="47">
        <v>1</v>
      </c>
      <c r="D9" s="41"/>
      <c r="E9" s="8" t="s">
        <v>4</v>
      </c>
      <c r="F9" s="13">
        <v>58</v>
      </c>
      <c r="G9" s="2"/>
    </row>
    <row r="10" spans="1:7" ht="12.75" customHeight="1">
      <c r="A10" s="15"/>
      <c r="B10" s="45"/>
      <c r="C10" s="45"/>
      <c r="D10" s="12"/>
      <c r="E10" s="8" t="s">
        <v>14</v>
      </c>
      <c r="F10" s="13">
        <v>63</v>
      </c>
      <c r="G10" s="2"/>
    </row>
    <row r="11" spans="1:7" ht="12.75" customHeight="1">
      <c r="A11" s="23" t="s">
        <v>79</v>
      </c>
      <c r="B11" s="80"/>
      <c r="C11" s="81" t="s">
        <v>82</v>
      </c>
      <c r="D11" s="12"/>
      <c r="E11" s="8" t="s">
        <v>9</v>
      </c>
      <c r="F11" s="13">
        <v>65</v>
      </c>
      <c r="G11" s="2"/>
    </row>
    <row r="12" spans="1:7" ht="12.75" customHeight="1">
      <c r="A12" s="8" t="s">
        <v>2</v>
      </c>
      <c r="B12" s="47" t="s">
        <v>26</v>
      </c>
      <c r="C12" s="47">
        <v>2</v>
      </c>
      <c r="D12" s="41"/>
      <c r="E12" s="8" t="s">
        <v>19</v>
      </c>
      <c r="F12" s="13">
        <v>66</v>
      </c>
      <c r="G12" s="2"/>
    </row>
    <row r="13" spans="1:7" ht="12.75" customHeight="1">
      <c r="A13" s="8" t="s">
        <v>3</v>
      </c>
      <c r="B13" s="47" t="s">
        <v>33</v>
      </c>
      <c r="C13" s="47">
        <v>2</v>
      </c>
      <c r="D13" s="41"/>
      <c r="E13" s="8" t="s">
        <v>15</v>
      </c>
      <c r="F13" s="13">
        <v>72</v>
      </c>
      <c r="G13" s="2"/>
    </row>
    <row r="14" spans="1:7" ht="12.75" customHeight="1">
      <c r="A14" s="8" t="s">
        <v>9</v>
      </c>
      <c r="B14" s="47" t="s">
        <v>34</v>
      </c>
      <c r="C14" s="47">
        <v>2</v>
      </c>
      <c r="D14" s="41"/>
      <c r="E14" s="8" t="s">
        <v>10</v>
      </c>
      <c r="F14" s="13">
        <v>75</v>
      </c>
      <c r="G14" s="2"/>
    </row>
    <row r="15" spans="1:7" ht="12.75" customHeight="1">
      <c r="A15" s="8" t="s">
        <v>10</v>
      </c>
      <c r="B15" s="47" t="s">
        <v>38</v>
      </c>
      <c r="C15" s="47">
        <v>2</v>
      </c>
      <c r="D15" s="41"/>
      <c r="E15" s="8" t="s">
        <v>2</v>
      </c>
      <c r="F15" s="13">
        <v>82</v>
      </c>
      <c r="G15" s="2"/>
    </row>
    <row r="16" spans="1:7" ht="12.75" customHeight="1">
      <c r="A16" s="8" t="s">
        <v>13</v>
      </c>
      <c r="B16" s="47" t="s">
        <v>30</v>
      </c>
      <c r="C16" s="47">
        <v>2</v>
      </c>
      <c r="D16" s="41"/>
      <c r="E16" s="8" t="s">
        <v>3</v>
      </c>
      <c r="F16" s="13">
        <v>84</v>
      </c>
      <c r="G16" s="2"/>
    </row>
    <row r="17" spans="1:6" ht="12.75" customHeight="1">
      <c r="A17" s="8" t="s">
        <v>15</v>
      </c>
      <c r="B17" s="47" t="s">
        <v>39</v>
      </c>
      <c r="C17" s="47">
        <v>2</v>
      </c>
      <c r="D17" s="2"/>
      <c r="E17" s="55" t="s">
        <v>5</v>
      </c>
      <c r="F17" s="45"/>
    </row>
    <row r="18" spans="1:6" ht="12.75" customHeight="1">
      <c r="A18" s="8" t="s">
        <v>18</v>
      </c>
      <c r="B18" s="47" t="s">
        <v>32</v>
      </c>
      <c r="C18" s="47">
        <v>2</v>
      </c>
      <c r="D18" s="2"/>
      <c r="E18" s="40"/>
      <c r="F18" s="66"/>
    </row>
    <row r="19" spans="1:6" ht="12.75" customHeight="1">
      <c r="A19" s="55"/>
      <c r="B19" s="55"/>
      <c r="C19" s="45"/>
      <c r="E19" s="58"/>
      <c r="F19" s="11"/>
    </row>
    <row r="20" spans="3:6" ht="12.75" customHeight="1">
      <c r="C20" s="11"/>
      <c r="E20" s="58"/>
      <c r="F20" s="11"/>
    </row>
    <row r="21" spans="3:6" ht="12.75" customHeight="1">
      <c r="C21" s="11"/>
      <c r="E21" s="58"/>
      <c r="F21" s="11"/>
    </row>
    <row r="22" spans="3:6" ht="12.75" customHeight="1">
      <c r="C22" s="11"/>
      <c r="E22" s="58"/>
      <c r="F22" s="11"/>
    </row>
    <row r="23" spans="3:6" ht="12.75" customHeight="1">
      <c r="C23" s="11"/>
      <c r="F23" s="11"/>
    </row>
    <row r="24" spans="3:6" ht="12.75" customHeight="1">
      <c r="C24" s="11"/>
      <c r="F24" s="11"/>
    </row>
    <row r="25" spans="3:6" ht="12.75" customHeight="1">
      <c r="C25" s="11"/>
      <c r="F25" s="11"/>
    </row>
    <row r="26" spans="3:6" ht="12.75" customHeight="1">
      <c r="C26" s="11"/>
      <c r="F26" s="11"/>
    </row>
    <row r="27" spans="3:6" ht="12.75" customHeight="1">
      <c r="C27" s="11"/>
      <c r="F27" s="11"/>
    </row>
    <row r="28" spans="3:6" ht="12.75" customHeight="1">
      <c r="C28" s="11"/>
      <c r="F28" s="11"/>
    </row>
    <row r="29" spans="3:6" ht="12.75" customHeight="1">
      <c r="C29" s="11"/>
      <c r="F29" s="11"/>
    </row>
    <row r="30" spans="3:6" ht="12.75" customHeight="1">
      <c r="C30" s="11"/>
      <c r="F30" s="11"/>
    </row>
    <row r="31" spans="3:6" ht="12.75" customHeight="1">
      <c r="C31" s="11"/>
      <c r="F31" s="11"/>
    </row>
    <row r="32" spans="3:6" ht="12.75" customHeight="1">
      <c r="C32" s="11"/>
      <c r="F32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17.140625" defaultRowHeight="12.75" customHeight="1"/>
  <sheetData>
    <row r="1" spans="1:4" ht="12.75" customHeight="1">
      <c r="A1" s="21" t="s">
        <v>22</v>
      </c>
      <c r="B1" s="81" t="s">
        <v>23</v>
      </c>
      <c r="C1" s="81" t="s">
        <v>24</v>
      </c>
      <c r="D1" s="23" t="s">
        <v>49</v>
      </c>
    </row>
    <row r="2" spans="1:5" ht="12.75" customHeight="1">
      <c r="A2" s="38">
        <v>1</v>
      </c>
      <c r="B2" s="13" t="s">
        <v>25</v>
      </c>
      <c r="C2" s="13" t="s">
        <v>37</v>
      </c>
      <c r="D2" s="3" t="s">
        <v>83</v>
      </c>
      <c r="E2" s="2"/>
    </row>
    <row r="3" spans="1:5" ht="12.75" customHeight="1">
      <c r="A3" s="38">
        <v>2</v>
      </c>
      <c r="B3" s="47" t="s">
        <v>37</v>
      </c>
      <c r="C3" s="47" t="s">
        <v>27</v>
      </c>
      <c r="D3" s="3"/>
      <c r="E3" s="2"/>
    </row>
    <row r="4" spans="1:5" ht="12.75" customHeight="1">
      <c r="A4" s="38">
        <f aca="true" t="shared" si="0" ref="A4:A29">A2+3</f>
        <v>4</v>
      </c>
      <c r="B4" s="13" t="s">
        <v>27</v>
      </c>
      <c r="C4" s="13" t="s">
        <v>28</v>
      </c>
      <c r="D4" s="3" t="s">
        <v>83</v>
      </c>
      <c r="E4" s="2"/>
    </row>
    <row r="5" spans="1:5" ht="12.75" customHeight="1">
      <c r="A5" s="38">
        <f t="shared" si="0"/>
        <v>5</v>
      </c>
      <c r="B5" s="47" t="s">
        <v>28</v>
      </c>
      <c r="C5" s="47" t="s">
        <v>29</v>
      </c>
      <c r="D5" s="3"/>
      <c r="E5" s="2"/>
    </row>
    <row r="6" spans="1:5" ht="12.75" customHeight="1">
      <c r="A6" s="38">
        <f t="shared" si="0"/>
        <v>7</v>
      </c>
      <c r="B6" s="13" t="s">
        <v>29</v>
      </c>
      <c r="C6" s="13" t="s">
        <v>35</v>
      </c>
      <c r="D6" s="3" t="s">
        <v>83</v>
      </c>
      <c r="E6" s="2"/>
    </row>
    <row r="7" spans="1:5" ht="12.75" customHeight="1">
      <c r="A7" s="38">
        <f t="shared" si="0"/>
        <v>8</v>
      </c>
      <c r="B7" s="47" t="s">
        <v>35</v>
      </c>
      <c r="C7" s="47" t="s">
        <v>31</v>
      </c>
      <c r="D7" s="3"/>
      <c r="E7" s="2"/>
    </row>
    <row r="8" spans="1:5" ht="12.75" customHeight="1">
      <c r="A8" s="38">
        <f t="shared" si="0"/>
        <v>10</v>
      </c>
      <c r="B8" s="13" t="s">
        <v>31</v>
      </c>
      <c r="C8" s="13" t="s">
        <v>36</v>
      </c>
      <c r="D8" s="3" t="s">
        <v>83</v>
      </c>
      <c r="E8" s="2"/>
    </row>
    <row r="9" spans="1:5" ht="12.75" customHeight="1">
      <c r="A9" s="38">
        <f t="shared" si="0"/>
        <v>11</v>
      </c>
      <c r="B9" s="47" t="s">
        <v>25</v>
      </c>
      <c r="C9" s="47" t="s">
        <v>27</v>
      </c>
      <c r="D9" s="3"/>
      <c r="E9" s="2"/>
    </row>
    <row r="10" spans="1:5" ht="12.75" customHeight="1">
      <c r="A10" s="38">
        <f t="shared" si="0"/>
        <v>13</v>
      </c>
      <c r="B10" s="47" t="s">
        <v>37</v>
      </c>
      <c r="C10" s="47" t="s">
        <v>28</v>
      </c>
      <c r="D10" s="3"/>
      <c r="E10" s="2"/>
    </row>
    <row r="11" spans="1:5" ht="12.75" customHeight="1">
      <c r="A11" s="38">
        <f t="shared" si="0"/>
        <v>14</v>
      </c>
      <c r="B11" s="47" t="s">
        <v>27</v>
      </c>
      <c r="C11" s="47" t="s">
        <v>29</v>
      </c>
      <c r="D11" s="3"/>
      <c r="E11" s="2"/>
    </row>
    <row r="12" spans="1:5" ht="12.75" customHeight="1">
      <c r="A12" s="38">
        <f t="shared" si="0"/>
        <v>16</v>
      </c>
      <c r="B12" s="47" t="s">
        <v>28</v>
      </c>
      <c r="C12" s="47" t="s">
        <v>35</v>
      </c>
      <c r="D12" s="3"/>
      <c r="E12" s="2"/>
    </row>
    <row r="13" spans="1:5" ht="12.75" customHeight="1">
      <c r="A13" s="38">
        <f t="shared" si="0"/>
        <v>17</v>
      </c>
      <c r="B13" s="47" t="s">
        <v>29</v>
      </c>
      <c r="C13" s="47" t="s">
        <v>31</v>
      </c>
      <c r="D13" s="3"/>
      <c r="E13" s="2"/>
    </row>
    <row r="14" spans="1:5" ht="12.75" customHeight="1">
      <c r="A14" s="38">
        <f t="shared" si="0"/>
        <v>19</v>
      </c>
      <c r="B14" s="47" t="s">
        <v>35</v>
      </c>
      <c r="C14" s="47" t="s">
        <v>36</v>
      </c>
      <c r="D14" s="3"/>
      <c r="E14" s="2"/>
    </row>
    <row r="15" spans="1:5" ht="12.75" customHeight="1">
      <c r="A15" s="38">
        <f t="shared" si="0"/>
        <v>20</v>
      </c>
      <c r="B15" s="47" t="s">
        <v>25</v>
      </c>
      <c r="C15" s="47" t="s">
        <v>28</v>
      </c>
      <c r="D15" s="3"/>
      <c r="E15" s="2"/>
    </row>
    <row r="16" spans="1:5" ht="12.75" customHeight="1">
      <c r="A16" s="38">
        <f t="shared" si="0"/>
        <v>22</v>
      </c>
      <c r="B16" s="47" t="s">
        <v>37</v>
      </c>
      <c r="C16" s="47" t="s">
        <v>29</v>
      </c>
      <c r="D16" s="3"/>
      <c r="E16" s="2"/>
    </row>
    <row r="17" spans="1:5" ht="12.75" customHeight="1">
      <c r="A17" s="38">
        <f t="shared" si="0"/>
        <v>23</v>
      </c>
      <c r="B17" s="47" t="s">
        <v>27</v>
      </c>
      <c r="C17" s="47" t="s">
        <v>35</v>
      </c>
      <c r="D17" s="3"/>
      <c r="E17" s="2"/>
    </row>
    <row r="18" spans="1:5" ht="12.75" customHeight="1">
      <c r="A18" s="38">
        <f t="shared" si="0"/>
        <v>25</v>
      </c>
      <c r="B18" s="47" t="s">
        <v>28</v>
      </c>
      <c r="C18" s="47" t="s">
        <v>31</v>
      </c>
      <c r="D18" s="3"/>
      <c r="E18" s="2"/>
    </row>
    <row r="19" spans="1:5" ht="12.75" customHeight="1">
      <c r="A19" s="38">
        <f t="shared" si="0"/>
        <v>26</v>
      </c>
      <c r="B19" s="47" t="s">
        <v>29</v>
      </c>
      <c r="C19" s="47" t="s">
        <v>36</v>
      </c>
      <c r="D19" s="3"/>
      <c r="E19" s="2"/>
    </row>
    <row r="20" spans="1:5" ht="12.75" customHeight="1">
      <c r="A20" s="38">
        <f t="shared" si="0"/>
        <v>28</v>
      </c>
      <c r="B20" s="47" t="s">
        <v>25</v>
      </c>
      <c r="C20" s="47" t="s">
        <v>29</v>
      </c>
      <c r="D20" s="3"/>
      <c r="E20" s="2"/>
    </row>
    <row r="21" spans="1:5" ht="12.75" customHeight="1">
      <c r="A21" s="38">
        <f t="shared" si="0"/>
        <v>29</v>
      </c>
      <c r="B21" s="47" t="s">
        <v>37</v>
      </c>
      <c r="C21" s="47" t="s">
        <v>35</v>
      </c>
      <c r="D21" s="3"/>
      <c r="E21" s="2"/>
    </row>
    <row r="22" spans="1:5" ht="12.75" customHeight="1">
      <c r="A22" s="38">
        <f t="shared" si="0"/>
        <v>31</v>
      </c>
      <c r="B22" s="47" t="s">
        <v>27</v>
      </c>
      <c r="C22" s="47" t="s">
        <v>31</v>
      </c>
      <c r="D22" s="3"/>
      <c r="E22" s="2"/>
    </row>
    <row r="23" spans="1:5" ht="12.75" customHeight="1">
      <c r="A23" s="38">
        <f t="shared" si="0"/>
        <v>32</v>
      </c>
      <c r="B23" s="47" t="s">
        <v>28</v>
      </c>
      <c r="C23" s="47" t="s">
        <v>36</v>
      </c>
      <c r="D23" s="3"/>
      <c r="E23" s="2"/>
    </row>
    <row r="24" spans="1:5" ht="12.75" customHeight="1">
      <c r="A24" s="38">
        <f t="shared" si="0"/>
        <v>34</v>
      </c>
      <c r="B24" s="47" t="s">
        <v>25</v>
      </c>
      <c r="C24" s="47" t="s">
        <v>35</v>
      </c>
      <c r="D24" s="3"/>
      <c r="E24" s="2"/>
    </row>
    <row r="25" spans="1:5" ht="12.75" customHeight="1">
      <c r="A25" s="38">
        <f t="shared" si="0"/>
        <v>35</v>
      </c>
      <c r="B25" s="47" t="s">
        <v>37</v>
      </c>
      <c r="C25" s="47" t="s">
        <v>31</v>
      </c>
      <c r="D25" s="3"/>
      <c r="E25" s="2"/>
    </row>
    <row r="26" spans="1:5" ht="12.75" customHeight="1">
      <c r="A26" s="38">
        <f t="shared" si="0"/>
        <v>37</v>
      </c>
      <c r="B26" s="47" t="s">
        <v>27</v>
      </c>
      <c r="C26" s="47" t="s">
        <v>36</v>
      </c>
      <c r="D26" s="3"/>
      <c r="E26" s="2"/>
    </row>
    <row r="27" spans="1:5" ht="12.75" customHeight="1">
      <c r="A27" s="38">
        <f t="shared" si="0"/>
        <v>38</v>
      </c>
      <c r="B27" s="47" t="s">
        <v>25</v>
      </c>
      <c r="C27" s="47" t="s">
        <v>31</v>
      </c>
      <c r="D27" s="3"/>
      <c r="E27" s="2"/>
    </row>
    <row r="28" spans="1:5" ht="12.75" customHeight="1">
      <c r="A28" s="38">
        <f t="shared" si="0"/>
        <v>40</v>
      </c>
      <c r="B28" s="47" t="s">
        <v>37</v>
      </c>
      <c r="C28" s="47" t="s">
        <v>36</v>
      </c>
      <c r="D28" s="3"/>
      <c r="E28" s="2"/>
    </row>
    <row r="29" spans="1:5" ht="12.75" customHeight="1">
      <c r="A29" s="38">
        <f t="shared" si="0"/>
        <v>41</v>
      </c>
      <c r="B29" s="47" t="s">
        <v>25</v>
      </c>
      <c r="C29" s="47" t="s">
        <v>36</v>
      </c>
      <c r="D29" s="3"/>
      <c r="E29" s="2"/>
    </row>
    <row r="30" spans="2:4" ht="12.75" customHeight="1">
      <c r="B30" s="55"/>
      <c r="C30" s="55"/>
      <c r="D30" s="5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7.140625" defaultRowHeight="12.75" customHeight="1"/>
  <sheetData>
    <row r="1" spans="1:4" ht="12.75" customHeight="1">
      <c r="A1" s="21" t="s">
        <v>22</v>
      </c>
      <c r="B1" s="81" t="s">
        <v>23</v>
      </c>
      <c r="C1" s="81" t="s">
        <v>24</v>
      </c>
      <c r="D1" s="23" t="s">
        <v>49</v>
      </c>
    </row>
    <row r="2" spans="1:5" ht="12.75" customHeight="1">
      <c r="A2" s="38">
        <v>3</v>
      </c>
      <c r="B2" s="13" t="s">
        <v>26</v>
      </c>
      <c r="C2" s="13" t="s">
        <v>33</v>
      </c>
      <c r="D2" s="3" t="s">
        <v>83</v>
      </c>
      <c r="E2" s="2"/>
    </row>
    <row r="3" spans="1:5" ht="12.75" customHeight="1">
      <c r="A3" s="38">
        <f aca="true" t="shared" si="0" ref="A3:A22">A2+3</f>
        <v>6</v>
      </c>
      <c r="B3" s="47" t="s">
        <v>33</v>
      </c>
      <c r="C3" s="47" t="s">
        <v>34</v>
      </c>
      <c r="D3" s="3"/>
      <c r="E3" s="2"/>
    </row>
    <row r="4" spans="1:5" ht="12.75" customHeight="1">
      <c r="A4" s="38">
        <f t="shared" si="0"/>
        <v>9</v>
      </c>
      <c r="B4" s="13" t="s">
        <v>34</v>
      </c>
      <c r="C4" s="13" t="s">
        <v>38</v>
      </c>
      <c r="D4" s="3" t="s">
        <v>83</v>
      </c>
      <c r="E4" s="2"/>
    </row>
    <row r="5" spans="1:5" ht="12.75" customHeight="1">
      <c r="A5" s="38">
        <f t="shared" si="0"/>
        <v>12</v>
      </c>
      <c r="B5" s="47" t="s">
        <v>38</v>
      </c>
      <c r="C5" s="47" t="s">
        <v>30</v>
      </c>
      <c r="D5" s="3"/>
      <c r="E5" s="2"/>
    </row>
    <row r="6" spans="1:5" ht="12.75" customHeight="1">
      <c r="A6" s="38">
        <f t="shared" si="0"/>
        <v>15</v>
      </c>
      <c r="B6" s="13" t="s">
        <v>30</v>
      </c>
      <c r="C6" s="13" t="s">
        <v>39</v>
      </c>
      <c r="D6" s="3" t="s">
        <v>83</v>
      </c>
      <c r="E6" s="2"/>
    </row>
    <row r="7" spans="1:5" ht="12.75" customHeight="1">
      <c r="A7" s="38">
        <f t="shared" si="0"/>
        <v>18</v>
      </c>
      <c r="B7" s="47" t="s">
        <v>39</v>
      </c>
      <c r="C7" s="47" t="s">
        <v>32</v>
      </c>
      <c r="D7" s="3"/>
      <c r="E7" s="2"/>
    </row>
    <row r="8" spans="1:5" ht="12.75" customHeight="1">
      <c r="A8" s="38">
        <f t="shared" si="0"/>
        <v>21</v>
      </c>
      <c r="B8" s="47" t="s">
        <v>26</v>
      </c>
      <c r="C8" s="47" t="s">
        <v>34</v>
      </c>
      <c r="D8" s="3"/>
      <c r="E8" s="2"/>
    </row>
    <row r="9" spans="1:5" ht="12.75" customHeight="1">
      <c r="A9" s="38">
        <f t="shared" si="0"/>
        <v>24</v>
      </c>
      <c r="B9" s="47" t="s">
        <v>33</v>
      </c>
      <c r="C9" s="47" t="s">
        <v>38</v>
      </c>
      <c r="D9" s="3"/>
      <c r="E9" s="2"/>
    </row>
    <row r="10" spans="1:5" ht="12.75" customHeight="1">
      <c r="A10" s="38">
        <f t="shared" si="0"/>
        <v>27</v>
      </c>
      <c r="B10" s="47" t="s">
        <v>34</v>
      </c>
      <c r="C10" s="47" t="s">
        <v>30</v>
      </c>
      <c r="D10" s="3"/>
      <c r="E10" s="2"/>
    </row>
    <row r="11" spans="1:5" ht="12.75" customHeight="1">
      <c r="A11" s="38">
        <f t="shared" si="0"/>
        <v>30</v>
      </c>
      <c r="B11" s="47" t="s">
        <v>38</v>
      </c>
      <c r="C11" s="47" t="s">
        <v>39</v>
      </c>
      <c r="D11" s="3"/>
      <c r="E11" s="2"/>
    </row>
    <row r="12" spans="1:5" ht="12.75" customHeight="1">
      <c r="A12" s="38">
        <f t="shared" si="0"/>
        <v>33</v>
      </c>
      <c r="B12" s="47" t="s">
        <v>30</v>
      </c>
      <c r="C12" s="47" t="s">
        <v>32</v>
      </c>
      <c r="D12" s="3"/>
      <c r="E12" s="2"/>
    </row>
    <row r="13" spans="1:5" ht="12.75" customHeight="1">
      <c r="A13" s="38">
        <f t="shared" si="0"/>
        <v>36</v>
      </c>
      <c r="B13" s="47" t="s">
        <v>26</v>
      </c>
      <c r="C13" s="47" t="s">
        <v>38</v>
      </c>
      <c r="D13" s="3"/>
      <c r="E13" s="2"/>
    </row>
    <row r="14" spans="1:5" ht="12.75" customHeight="1">
      <c r="A14" s="38">
        <f t="shared" si="0"/>
        <v>39</v>
      </c>
      <c r="B14" s="47" t="s">
        <v>33</v>
      </c>
      <c r="C14" s="47" t="s">
        <v>30</v>
      </c>
      <c r="D14" s="3"/>
      <c r="E14" s="2"/>
    </row>
    <row r="15" spans="1:5" ht="12.75" customHeight="1">
      <c r="A15" s="38">
        <f t="shared" si="0"/>
        <v>42</v>
      </c>
      <c r="B15" s="47" t="s">
        <v>34</v>
      </c>
      <c r="C15" s="47" t="s">
        <v>39</v>
      </c>
      <c r="D15" s="3"/>
      <c r="E15" s="2"/>
    </row>
    <row r="16" spans="1:5" ht="12.75" customHeight="1">
      <c r="A16" s="38">
        <f t="shared" si="0"/>
        <v>45</v>
      </c>
      <c r="B16" s="47" t="s">
        <v>38</v>
      </c>
      <c r="C16" s="47" t="s">
        <v>32</v>
      </c>
      <c r="D16" s="3"/>
      <c r="E16" s="2"/>
    </row>
    <row r="17" spans="1:5" ht="12.75" customHeight="1">
      <c r="A17" s="38">
        <f t="shared" si="0"/>
        <v>48</v>
      </c>
      <c r="B17" s="47" t="s">
        <v>26</v>
      </c>
      <c r="C17" s="47" t="s">
        <v>30</v>
      </c>
      <c r="D17" s="3"/>
      <c r="E17" s="2"/>
    </row>
    <row r="18" spans="1:5" ht="12.75" customHeight="1">
      <c r="A18" s="38">
        <f t="shared" si="0"/>
        <v>51</v>
      </c>
      <c r="B18" s="47" t="s">
        <v>33</v>
      </c>
      <c r="C18" s="47" t="s">
        <v>39</v>
      </c>
      <c r="D18" s="3"/>
      <c r="E18" s="2"/>
    </row>
    <row r="19" spans="1:5" ht="12.75" customHeight="1">
      <c r="A19" s="38">
        <f t="shared" si="0"/>
        <v>54</v>
      </c>
      <c r="B19" s="47" t="s">
        <v>34</v>
      </c>
      <c r="C19" s="47" t="s">
        <v>32</v>
      </c>
      <c r="D19" s="3"/>
      <c r="E19" s="2"/>
    </row>
    <row r="20" spans="1:5" ht="12.75" customHeight="1">
      <c r="A20" s="38">
        <f t="shared" si="0"/>
        <v>57</v>
      </c>
      <c r="B20" s="47" t="s">
        <v>26</v>
      </c>
      <c r="C20" s="47" t="s">
        <v>39</v>
      </c>
      <c r="D20" s="3"/>
      <c r="E20" s="2"/>
    </row>
    <row r="21" spans="1:5" ht="12.75" customHeight="1">
      <c r="A21" s="38">
        <f t="shared" si="0"/>
        <v>60</v>
      </c>
      <c r="B21" s="47" t="s">
        <v>33</v>
      </c>
      <c r="C21" s="47" t="s">
        <v>32</v>
      </c>
      <c r="D21" s="3"/>
      <c r="E21" s="2"/>
    </row>
    <row r="22" spans="1:5" ht="12.75" customHeight="1">
      <c r="A22" s="38">
        <f t="shared" si="0"/>
        <v>63</v>
      </c>
      <c r="B22" s="47" t="s">
        <v>26</v>
      </c>
      <c r="C22" s="47" t="s">
        <v>32</v>
      </c>
      <c r="D22" s="3"/>
      <c r="E22" s="2"/>
    </row>
    <row r="23" spans="2:4" ht="12.75" customHeight="1">
      <c r="B23" s="55"/>
      <c r="C23" s="55"/>
      <c r="D23" s="5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5.00390625" style="0" customWidth="1"/>
    <col min="2" max="2" width="5.7109375" style="0" customWidth="1"/>
    <col min="3" max="4" width="9.140625" style="0" customWidth="1"/>
    <col min="5" max="5" width="12.00390625" style="0" customWidth="1"/>
  </cols>
  <sheetData>
    <row r="1" spans="1:5" ht="12.75" customHeight="1">
      <c r="A1" s="11"/>
      <c r="B1" s="21" t="s">
        <v>22</v>
      </c>
      <c r="C1" s="81" t="s">
        <v>23</v>
      </c>
      <c r="D1" s="81" t="s">
        <v>24</v>
      </c>
      <c r="E1" s="23" t="s">
        <v>46</v>
      </c>
    </row>
    <row r="2" spans="1:6" ht="12.75" customHeight="1">
      <c r="A2" s="11" t="s">
        <v>26</v>
      </c>
      <c r="B2" s="38">
        <v>1</v>
      </c>
      <c r="C2" s="13" t="s">
        <v>25</v>
      </c>
      <c r="D2" s="13" t="s">
        <v>37</v>
      </c>
      <c r="E2" s="3" t="s">
        <v>83</v>
      </c>
      <c r="F2" s="2"/>
    </row>
    <row r="3" spans="1:6" ht="12.75" customHeight="1">
      <c r="A3" s="11" t="s">
        <v>26</v>
      </c>
      <c r="B3" s="38">
        <v>2</v>
      </c>
      <c r="C3" s="47" t="s">
        <v>37</v>
      </c>
      <c r="D3" s="47" t="s">
        <v>27</v>
      </c>
      <c r="E3" s="3"/>
      <c r="F3" s="2"/>
    </row>
    <row r="4" spans="1:6" ht="12.75" customHeight="1">
      <c r="A4" s="11"/>
      <c r="B4" s="38">
        <v>3</v>
      </c>
      <c r="C4" s="13" t="s">
        <v>26</v>
      </c>
      <c r="D4" s="13" t="s">
        <v>33</v>
      </c>
      <c r="E4" s="3" t="s">
        <v>83</v>
      </c>
      <c r="F4" s="2"/>
    </row>
    <row r="5" spans="1:6" ht="12.75" customHeight="1">
      <c r="A5" s="11" t="s">
        <v>26</v>
      </c>
      <c r="B5" s="38">
        <v>4</v>
      </c>
      <c r="C5" s="13" t="s">
        <v>27</v>
      </c>
      <c r="D5" s="13" t="s">
        <v>28</v>
      </c>
      <c r="E5" s="3" t="s">
        <v>83</v>
      </c>
      <c r="F5" s="2"/>
    </row>
    <row r="6" spans="1:6" ht="12.75" customHeight="1">
      <c r="A6" s="11" t="s">
        <v>26</v>
      </c>
      <c r="B6" s="38">
        <v>5</v>
      </c>
      <c r="C6" s="47" t="s">
        <v>28</v>
      </c>
      <c r="D6" s="47" t="s">
        <v>29</v>
      </c>
      <c r="E6" s="3"/>
      <c r="F6" s="2"/>
    </row>
    <row r="7" spans="1:6" ht="12.75" customHeight="1">
      <c r="A7" s="11"/>
      <c r="B7" s="38">
        <v>6</v>
      </c>
      <c r="C7" s="47" t="s">
        <v>33</v>
      </c>
      <c r="D7" s="47" t="s">
        <v>34</v>
      </c>
      <c r="E7" s="3"/>
      <c r="F7" s="2"/>
    </row>
    <row r="8" spans="1:6" ht="12.75" customHeight="1">
      <c r="A8" s="11" t="s">
        <v>26</v>
      </c>
      <c r="B8" s="38">
        <v>7</v>
      </c>
      <c r="C8" s="13" t="s">
        <v>29</v>
      </c>
      <c r="D8" s="13" t="s">
        <v>35</v>
      </c>
      <c r="E8" s="3" t="s">
        <v>83</v>
      </c>
      <c r="F8" s="2"/>
    </row>
    <row r="9" spans="1:6" ht="12.75" customHeight="1">
      <c r="A9" s="11" t="s">
        <v>26</v>
      </c>
      <c r="B9" s="38">
        <v>8</v>
      </c>
      <c r="C9" s="47" t="s">
        <v>35</v>
      </c>
      <c r="D9" s="47" t="s">
        <v>31</v>
      </c>
      <c r="E9" s="3"/>
      <c r="F9" s="2"/>
    </row>
    <row r="10" spans="1:6" ht="12.75" customHeight="1">
      <c r="A10" s="11"/>
      <c r="B10" s="38">
        <v>9</v>
      </c>
      <c r="C10" s="13" t="s">
        <v>34</v>
      </c>
      <c r="D10" s="13" t="s">
        <v>38</v>
      </c>
      <c r="E10" s="3" t="s">
        <v>83</v>
      </c>
      <c r="F10" s="2"/>
    </row>
    <row r="11" spans="1:6" ht="12.75" customHeight="1">
      <c r="A11" s="11" t="s">
        <v>26</v>
      </c>
      <c r="B11" s="38">
        <v>10</v>
      </c>
      <c r="C11" s="13" t="s">
        <v>31</v>
      </c>
      <c r="D11" s="13" t="s">
        <v>36</v>
      </c>
      <c r="E11" s="3" t="s">
        <v>83</v>
      </c>
      <c r="F11" s="2"/>
    </row>
    <row r="12" spans="1:6" ht="12.75" customHeight="1">
      <c r="A12" s="11" t="s">
        <v>26</v>
      </c>
      <c r="B12" s="38">
        <v>11</v>
      </c>
      <c r="C12" s="47" t="s">
        <v>25</v>
      </c>
      <c r="D12" s="47" t="s">
        <v>27</v>
      </c>
      <c r="E12" s="3"/>
      <c r="F12" s="2"/>
    </row>
    <row r="13" spans="1:6" ht="12.75" customHeight="1">
      <c r="A13" s="11"/>
      <c r="B13" s="38">
        <v>12</v>
      </c>
      <c r="C13" s="47" t="s">
        <v>38</v>
      </c>
      <c r="D13" s="47" t="s">
        <v>30</v>
      </c>
      <c r="E13" s="3"/>
      <c r="F13" s="2"/>
    </row>
    <row r="14" spans="1:6" ht="12.75" customHeight="1">
      <c r="A14" s="11" t="s">
        <v>26</v>
      </c>
      <c r="B14" s="38">
        <v>13</v>
      </c>
      <c r="C14" s="47" t="s">
        <v>37</v>
      </c>
      <c r="D14" s="47" t="s">
        <v>28</v>
      </c>
      <c r="E14" s="3"/>
      <c r="F14" s="2"/>
    </row>
    <row r="15" spans="1:6" ht="12.75" customHeight="1">
      <c r="A15" s="11" t="s">
        <v>26</v>
      </c>
      <c r="B15" s="38">
        <v>14</v>
      </c>
      <c r="C15" s="47" t="s">
        <v>27</v>
      </c>
      <c r="D15" s="47" t="s">
        <v>29</v>
      </c>
      <c r="E15" s="3"/>
      <c r="F15" s="2"/>
    </row>
    <row r="16" spans="1:6" ht="12.75" customHeight="1">
      <c r="A16" s="11"/>
      <c r="B16" s="38">
        <v>15</v>
      </c>
      <c r="C16" s="13" t="s">
        <v>30</v>
      </c>
      <c r="D16" s="13" t="s">
        <v>39</v>
      </c>
      <c r="E16" s="3" t="s">
        <v>83</v>
      </c>
      <c r="F16" s="2"/>
    </row>
    <row r="17" spans="1:6" ht="12.75" customHeight="1">
      <c r="A17" s="11" t="s">
        <v>26</v>
      </c>
      <c r="B17" s="38">
        <v>16</v>
      </c>
      <c r="C17" s="47" t="s">
        <v>28</v>
      </c>
      <c r="D17" s="47" t="s">
        <v>35</v>
      </c>
      <c r="E17" s="3"/>
      <c r="F17" s="2"/>
    </row>
    <row r="18" spans="1:6" ht="12.75" customHeight="1">
      <c r="A18" s="11" t="s">
        <v>26</v>
      </c>
      <c r="B18" s="38">
        <v>17</v>
      </c>
      <c r="C18" s="47" t="s">
        <v>29</v>
      </c>
      <c r="D18" s="47" t="s">
        <v>31</v>
      </c>
      <c r="E18" s="3"/>
      <c r="F18" s="2"/>
    </row>
    <row r="19" spans="1:6" ht="12.75" customHeight="1">
      <c r="A19" s="11"/>
      <c r="B19" s="38">
        <v>18</v>
      </c>
      <c r="C19" s="47" t="s">
        <v>39</v>
      </c>
      <c r="D19" s="47" t="s">
        <v>32</v>
      </c>
      <c r="E19" s="3"/>
      <c r="F19" s="2"/>
    </row>
    <row r="20" spans="1:6" ht="12.75" customHeight="1">
      <c r="A20" s="11" t="s">
        <v>26</v>
      </c>
      <c r="B20" s="38">
        <v>19</v>
      </c>
      <c r="C20" s="47" t="s">
        <v>35</v>
      </c>
      <c r="D20" s="47" t="s">
        <v>36</v>
      </c>
      <c r="E20" s="3"/>
      <c r="F20" s="2"/>
    </row>
    <row r="21" spans="1:6" ht="12.75" customHeight="1">
      <c r="A21" s="11" t="s">
        <v>26</v>
      </c>
      <c r="B21" s="38">
        <v>20</v>
      </c>
      <c r="C21" s="47" t="s">
        <v>25</v>
      </c>
      <c r="D21" s="47" t="s">
        <v>28</v>
      </c>
      <c r="E21" s="3"/>
      <c r="F21" s="2"/>
    </row>
    <row r="22" spans="1:6" ht="12.75" customHeight="1">
      <c r="A22" s="11"/>
      <c r="B22" s="38">
        <v>21</v>
      </c>
      <c r="C22" s="47" t="s">
        <v>26</v>
      </c>
      <c r="D22" s="47" t="s">
        <v>34</v>
      </c>
      <c r="E22" s="3"/>
      <c r="F22" s="2"/>
    </row>
    <row r="23" spans="1:6" ht="12.75" customHeight="1">
      <c r="A23" s="11" t="s">
        <v>26</v>
      </c>
      <c r="B23" s="38">
        <v>22</v>
      </c>
      <c r="C23" s="47" t="s">
        <v>37</v>
      </c>
      <c r="D23" s="47" t="s">
        <v>29</v>
      </c>
      <c r="E23" s="3"/>
      <c r="F23" s="2"/>
    </row>
    <row r="24" spans="1:6" ht="12.75" customHeight="1">
      <c r="A24" s="11" t="s">
        <v>26</v>
      </c>
      <c r="B24" s="38">
        <v>23</v>
      </c>
      <c r="C24" s="47" t="s">
        <v>27</v>
      </c>
      <c r="D24" s="47" t="s">
        <v>35</v>
      </c>
      <c r="E24" s="3"/>
      <c r="F24" s="2"/>
    </row>
    <row r="25" spans="1:6" ht="12.75" customHeight="1">
      <c r="A25" s="11"/>
      <c r="B25" s="38">
        <v>24</v>
      </c>
      <c r="C25" s="47" t="s">
        <v>33</v>
      </c>
      <c r="D25" s="47" t="s">
        <v>38</v>
      </c>
      <c r="E25" s="3"/>
      <c r="F25" s="2"/>
    </row>
    <row r="26" spans="1:6" ht="12.75" customHeight="1">
      <c r="A26" s="11" t="s">
        <v>26</v>
      </c>
      <c r="B26" s="38">
        <v>25</v>
      </c>
      <c r="C26" s="47" t="s">
        <v>28</v>
      </c>
      <c r="D26" s="47" t="s">
        <v>31</v>
      </c>
      <c r="E26" s="3"/>
      <c r="F26" s="2"/>
    </row>
    <row r="27" spans="1:6" ht="12.75" customHeight="1">
      <c r="A27" s="11" t="s">
        <v>26</v>
      </c>
      <c r="B27" s="38">
        <v>26</v>
      </c>
      <c r="C27" s="47" t="s">
        <v>29</v>
      </c>
      <c r="D27" s="47" t="s">
        <v>36</v>
      </c>
      <c r="E27" s="3"/>
      <c r="F27" s="2"/>
    </row>
    <row r="28" spans="1:6" ht="12.75" customHeight="1">
      <c r="A28" s="11"/>
      <c r="B28" s="38">
        <v>27</v>
      </c>
      <c r="C28" s="47" t="s">
        <v>34</v>
      </c>
      <c r="D28" s="47" t="s">
        <v>30</v>
      </c>
      <c r="E28" s="3"/>
      <c r="F28" s="2"/>
    </row>
    <row r="29" spans="1:6" ht="12.75" customHeight="1">
      <c r="A29" s="11" t="s">
        <v>26</v>
      </c>
      <c r="B29" s="38">
        <v>28</v>
      </c>
      <c r="C29" s="47" t="s">
        <v>25</v>
      </c>
      <c r="D29" s="47" t="s">
        <v>29</v>
      </c>
      <c r="E29" s="3"/>
      <c r="F29" s="2"/>
    </row>
    <row r="30" spans="1:6" ht="12.75" customHeight="1">
      <c r="A30" s="11" t="s">
        <v>26</v>
      </c>
      <c r="B30" s="38">
        <v>29</v>
      </c>
      <c r="C30" s="47" t="s">
        <v>37</v>
      </c>
      <c r="D30" s="47" t="s">
        <v>35</v>
      </c>
      <c r="E30" s="3"/>
      <c r="F30" s="2"/>
    </row>
    <row r="31" spans="1:6" ht="12.75" customHeight="1">
      <c r="A31" s="11"/>
      <c r="B31" s="38">
        <v>30</v>
      </c>
      <c r="C31" s="47" t="s">
        <v>38</v>
      </c>
      <c r="D31" s="47" t="s">
        <v>39</v>
      </c>
      <c r="E31" s="3"/>
      <c r="F31" s="2"/>
    </row>
    <row r="32" spans="1:6" ht="12.75" customHeight="1">
      <c r="A32" s="11" t="s">
        <v>26</v>
      </c>
      <c r="B32" s="38">
        <v>31</v>
      </c>
      <c r="C32" s="47" t="s">
        <v>27</v>
      </c>
      <c r="D32" s="47" t="s">
        <v>31</v>
      </c>
      <c r="E32" s="3"/>
      <c r="F32" s="2"/>
    </row>
    <row r="33" spans="1:6" ht="12.75" customHeight="1">
      <c r="A33" s="11" t="s">
        <v>26</v>
      </c>
      <c r="B33" s="38">
        <v>32</v>
      </c>
      <c r="C33" s="47" t="s">
        <v>28</v>
      </c>
      <c r="D33" s="47" t="s">
        <v>36</v>
      </c>
      <c r="E33" s="3"/>
      <c r="F33" s="2"/>
    </row>
    <row r="34" spans="1:6" ht="12.75" customHeight="1">
      <c r="A34" s="11"/>
      <c r="B34" s="38">
        <v>33</v>
      </c>
      <c r="C34" s="47" t="s">
        <v>30</v>
      </c>
      <c r="D34" s="47" t="s">
        <v>32</v>
      </c>
      <c r="E34" s="3"/>
      <c r="F34" s="2"/>
    </row>
    <row r="35" spans="1:6" ht="12.75" customHeight="1">
      <c r="A35" s="11" t="s">
        <v>26</v>
      </c>
      <c r="B35" s="38">
        <v>34</v>
      </c>
      <c r="C35" s="47" t="s">
        <v>25</v>
      </c>
      <c r="D35" s="47" t="s">
        <v>35</v>
      </c>
      <c r="E35" s="3"/>
      <c r="F35" s="2"/>
    </row>
    <row r="36" spans="1:6" ht="12.75" customHeight="1">
      <c r="A36" s="11" t="s">
        <v>26</v>
      </c>
      <c r="B36" s="38">
        <v>35</v>
      </c>
      <c r="C36" s="47" t="s">
        <v>37</v>
      </c>
      <c r="D36" s="47" t="s">
        <v>31</v>
      </c>
      <c r="E36" s="3"/>
      <c r="F36" s="2"/>
    </row>
    <row r="37" spans="1:6" ht="12.75">
      <c r="A37" s="11"/>
      <c r="B37" s="38">
        <v>36</v>
      </c>
      <c r="C37" s="47" t="s">
        <v>26</v>
      </c>
      <c r="D37" s="47" t="s">
        <v>38</v>
      </c>
      <c r="E37" s="3"/>
      <c r="F37" s="2"/>
    </row>
    <row r="38" spans="1:6" ht="12.75">
      <c r="A38" s="11" t="s">
        <v>26</v>
      </c>
      <c r="B38" s="38">
        <v>37</v>
      </c>
      <c r="C38" s="47" t="s">
        <v>27</v>
      </c>
      <c r="D38" s="47" t="s">
        <v>36</v>
      </c>
      <c r="E38" s="3"/>
      <c r="F38" s="2"/>
    </row>
    <row r="39" spans="1:6" ht="12.75">
      <c r="A39" s="11" t="s">
        <v>26</v>
      </c>
      <c r="B39" s="38">
        <v>38</v>
      </c>
      <c r="C39" s="47" t="s">
        <v>25</v>
      </c>
      <c r="D39" s="47" t="s">
        <v>31</v>
      </c>
      <c r="E39" s="3"/>
      <c r="F39" s="2"/>
    </row>
    <row r="40" spans="1:6" ht="12.75">
      <c r="A40" s="11"/>
      <c r="B40" s="38">
        <v>39</v>
      </c>
      <c r="C40" s="47" t="s">
        <v>33</v>
      </c>
      <c r="D40" s="47" t="s">
        <v>30</v>
      </c>
      <c r="E40" s="3"/>
      <c r="F40" s="2"/>
    </row>
    <row r="41" spans="1:6" ht="12.75">
      <c r="A41" s="11" t="s">
        <v>26</v>
      </c>
      <c r="B41" s="38">
        <v>40</v>
      </c>
      <c r="C41" s="47" t="s">
        <v>37</v>
      </c>
      <c r="D41" s="47" t="s">
        <v>36</v>
      </c>
      <c r="E41" s="3"/>
      <c r="F41" s="2"/>
    </row>
    <row r="42" spans="1:6" ht="12.75">
      <c r="A42" s="11" t="s">
        <v>26</v>
      </c>
      <c r="B42" s="38">
        <v>41</v>
      </c>
      <c r="C42" s="47" t="s">
        <v>25</v>
      </c>
      <c r="D42" s="47" t="s">
        <v>36</v>
      </c>
      <c r="E42" s="3"/>
      <c r="F42" s="2" t="s">
        <v>84</v>
      </c>
    </row>
    <row r="43" spans="1:6" ht="12.75">
      <c r="A43" s="11"/>
      <c r="B43" s="38">
        <v>42</v>
      </c>
      <c r="C43" s="47" t="s">
        <v>34</v>
      </c>
      <c r="D43" s="47" t="s">
        <v>39</v>
      </c>
      <c r="E43" s="3"/>
      <c r="F43" s="2"/>
    </row>
    <row r="44" spans="1:6" ht="12.75">
      <c r="A44" s="11"/>
      <c r="B44" s="38">
        <v>43</v>
      </c>
      <c r="C44" s="47" t="s">
        <v>38</v>
      </c>
      <c r="D44" s="47" t="s">
        <v>32</v>
      </c>
      <c r="E44" s="3"/>
      <c r="F44" s="2"/>
    </row>
    <row r="45" spans="1:6" ht="12.75">
      <c r="A45" s="11"/>
      <c r="B45" s="38">
        <v>44</v>
      </c>
      <c r="C45" s="47" t="s">
        <v>26</v>
      </c>
      <c r="D45" s="47" t="s">
        <v>30</v>
      </c>
      <c r="E45" s="3"/>
      <c r="F45" s="2"/>
    </row>
    <row r="46" spans="1:6" ht="12.75">
      <c r="A46" s="11"/>
      <c r="B46" s="38">
        <v>45</v>
      </c>
      <c r="C46" s="47" t="s">
        <v>33</v>
      </c>
      <c r="D46" s="47" t="s">
        <v>39</v>
      </c>
      <c r="E46" s="3"/>
      <c r="F46" s="2"/>
    </row>
    <row r="47" spans="1:6" ht="12.75">
      <c r="A47" s="11"/>
      <c r="B47" s="38">
        <v>46</v>
      </c>
      <c r="C47" s="47" t="s">
        <v>34</v>
      </c>
      <c r="D47" s="47" t="s">
        <v>32</v>
      </c>
      <c r="E47" s="3"/>
      <c r="F47" s="2"/>
    </row>
    <row r="48" spans="1:6" ht="12.75">
      <c r="A48" s="11"/>
      <c r="B48" s="38">
        <v>47</v>
      </c>
      <c r="C48" s="47" t="s">
        <v>26</v>
      </c>
      <c r="D48" s="47" t="s">
        <v>39</v>
      </c>
      <c r="E48" s="3"/>
      <c r="F48" s="2"/>
    </row>
    <row r="49" spans="1:6" ht="12.75">
      <c r="A49" s="11"/>
      <c r="B49" s="38">
        <v>48</v>
      </c>
      <c r="C49" s="47" t="s">
        <v>33</v>
      </c>
      <c r="D49" s="47" t="s">
        <v>32</v>
      </c>
      <c r="E49" s="3"/>
      <c r="F49" s="2"/>
    </row>
    <row r="50" spans="1:6" ht="12.75">
      <c r="A50" s="11"/>
      <c r="B50" s="38">
        <v>49</v>
      </c>
      <c r="C50" s="47" t="s">
        <v>26</v>
      </c>
      <c r="D50" s="47" t="s">
        <v>32</v>
      </c>
      <c r="E50" s="3"/>
      <c r="F50" s="2" t="s">
        <v>84</v>
      </c>
    </row>
    <row r="51" spans="1:5" ht="12.75">
      <c r="A51" s="11"/>
      <c r="C51" s="55"/>
      <c r="D51" s="55"/>
      <c r="E51" s="55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69"/>
  <sheetViews>
    <sheetView zoomScalePageLayoutView="0" workbookViewId="0" topLeftCell="A43">
      <selection activeCell="A1" sqref="A1"/>
    </sheetView>
  </sheetViews>
  <sheetFormatPr defaultColWidth="17.140625" defaultRowHeight="12.75" customHeight="1"/>
  <cols>
    <col min="1" max="1" width="11.421875" style="0" customWidth="1"/>
    <col min="2" max="2" width="8.00390625" style="0" customWidth="1"/>
    <col min="3" max="10" width="4.28125" style="0" customWidth="1"/>
    <col min="11" max="11" width="5.00390625" style="0" customWidth="1"/>
    <col min="12" max="12" width="3.00390625" style="0" customWidth="1"/>
    <col min="13" max="13" width="7.57421875" style="0" customWidth="1"/>
    <col min="14" max="15" width="4.8515625" style="0" customWidth="1"/>
    <col min="16" max="16" width="11.421875" style="0" customWidth="1"/>
    <col min="17" max="18" width="7.140625" style="0" customWidth="1"/>
    <col min="19" max="19" width="23.421875" style="0" customWidth="1"/>
  </cols>
  <sheetData>
    <row r="2" spans="1:19" ht="12.75" customHeight="1">
      <c r="A2" s="23" t="s">
        <v>85</v>
      </c>
      <c r="B2" s="67"/>
      <c r="C2" s="26" t="str">
        <f>B3</f>
        <v>O</v>
      </c>
      <c r="D2" s="26" t="str">
        <f>B4</f>
        <v>C</v>
      </c>
      <c r="E2" s="26" t="str">
        <f>B5</f>
        <v>N</v>
      </c>
      <c r="F2" s="26" t="str">
        <f>B6</f>
        <v>A</v>
      </c>
      <c r="G2" s="26" t="str">
        <f>B7</f>
        <v>E</v>
      </c>
      <c r="H2" s="26" t="str">
        <f>B8</f>
        <v>T</v>
      </c>
      <c r="I2" s="26" t="str">
        <f>B9</f>
        <v>I</v>
      </c>
      <c r="J2" s="26" t="str">
        <f>B10</f>
        <v>B</v>
      </c>
      <c r="K2" s="21" t="s">
        <v>41</v>
      </c>
      <c r="M2" s="21" t="s">
        <v>22</v>
      </c>
      <c r="N2" s="81" t="s">
        <v>23</v>
      </c>
      <c r="O2" s="81" t="s">
        <v>24</v>
      </c>
      <c r="P2" s="23" t="s">
        <v>46</v>
      </c>
      <c r="Q2" s="81" t="s">
        <v>47</v>
      </c>
      <c r="R2" s="81" t="s">
        <v>48</v>
      </c>
      <c r="S2" s="23" t="s">
        <v>49</v>
      </c>
    </row>
    <row r="3" spans="1:20" ht="12.75" customHeight="1">
      <c r="A3" s="8" t="s">
        <v>1</v>
      </c>
      <c r="B3" s="51" t="str">
        <f aca="true" t="shared" si="0" ref="B3:B10">LEFT(A3,1)</f>
        <v>O</v>
      </c>
      <c r="C3" s="56"/>
      <c r="D3" s="49">
        <v>1</v>
      </c>
      <c r="E3" s="47">
        <v>0</v>
      </c>
      <c r="F3" s="47">
        <v>1</v>
      </c>
      <c r="G3" s="74">
        <v>0</v>
      </c>
      <c r="H3" s="47">
        <v>1</v>
      </c>
      <c r="I3" s="47">
        <v>0</v>
      </c>
      <c r="J3" s="47">
        <v>1</v>
      </c>
      <c r="K3" s="36">
        <f aca="true" t="shared" si="1" ref="K3:K10">SUM(C3:J3)</f>
        <v>4</v>
      </c>
      <c r="M3" s="38">
        <v>1</v>
      </c>
      <c r="N3" s="13" t="s">
        <v>25</v>
      </c>
      <c r="O3" s="13" t="s">
        <v>37</v>
      </c>
      <c r="P3" s="59" t="s">
        <v>83</v>
      </c>
      <c r="Q3" s="47"/>
      <c r="R3" s="47"/>
      <c r="S3" s="3" t="s">
        <v>86</v>
      </c>
      <c r="T3" s="2"/>
    </row>
    <row r="4" spans="1:20" ht="12.75" customHeight="1">
      <c r="A4" s="8" t="s">
        <v>4</v>
      </c>
      <c r="B4" s="51" t="str">
        <f t="shared" si="0"/>
        <v>C</v>
      </c>
      <c r="C4" s="28">
        <v>0</v>
      </c>
      <c r="D4" s="56"/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36">
        <f t="shared" si="1"/>
        <v>0</v>
      </c>
      <c r="M4" s="38">
        <v>2</v>
      </c>
      <c r="N4" s="47" t="s">
        <v>37</v>
      </c>
      <c r="O4" s="47" t="s">
        <v>27</v>
      </c>
      <c r="P4" s="3" t="s">
        <v>87</v>
      </c>
      <c r="Q4" s="47">
        <v>26</v>
      </c>
      <c r="R4" s="47">
        <v>10</v>
      </c>
      <c r="S4" s="3"/>
      <c r="T4" s="2"/>
    </row>
    <row r="5" spans="1:20" ht="12.75" customHeight="1">
      <c r="A5" s="8" t="s">
        <v>7</v>
      </c>
      <c r="B5" s="51" t="str">
        <f t="shared" si="0"/>
        <v>N</v>
      </c>
      <c r="C5" s="47">
        <v>1</v>
      </c>
      <c r="D5" s="47">
        <v>1</v>
      </c>
      <c r="E5" s="56"/>
      <c r="F5" s="83">
        <v>1</v>
      </c>
      <c r="G5" s="47">
        <v>1</v>
      </c>
      <c r="H5" s="47">
        <v>1</v>
      </c>
      <c r="I5" s="47">
        <v>1</v>
      </c>
      <c r="J5" s="47">
        <v>1</v>
      </c>
      <c r="K5" s="36">
        <f t="shared" si="1"/>
        <v>7</v>
      </c>
      <c r="M5" s="38">
        <f aca="true" t="shared" si="2" ref="M5:M30">M3+3</f>
        <v>4</v>
      </c>
      <c r="N5" s="13" t="s">
        <v>27</v>
      </c>
      <c r="O5" s="13" t="s">
        <v>28</v>
      </c>
      <c r="P5" s="59" t="s">
        <v>83</v>
      </c>
      <c r="Q5" s="47"/>
      <c r="R5" s="47"/>
      <c r="S5" s="3" t="s">
        <v>86</v>
      </c>
      <c r="T5" s="2"/>
    </row>
    <row r="6" spans="1:20" ht="12.75" customHeight="1">
      <c r="A6" s="8" t="s">
        <v>8</v>
      </c>
      <c r="B6" s="51" t="str">
        <f t="shared" si="0"/>
        <v>A</v>
      </c>
      <c r="C6" s="47">
        <v>0</v>
      </c>
      <c r="D6" s="47">
        <v>1</v>
      </c>
      <c r="E6" s="28">
        <v>0</v>
      </c>
      <c r="F6" s="56"/>
      <c r="G6" s="47">
        <v>0</v>
      </c>
      <c r="H6" s="47">
        <v>1</v>
      </c>
      <c r="I6" s="47">
        <v>0</v>
      </c>
      <c r="J6" s="47">
        <v>1</v>
      </c>
      <c r="K6" s="36">
        <f t="shared" si="1"/>
        <v>3</v>
      </c>
      <c r="M6" s="38">
        <f t="shared" si="2"/>
        <v>5</v>
      </c>
      <c r="N6" s="47" t="s">
        <v>28</v>
      </c>
      <c r="O6" s="47" t="s">
        <v>29</v>
      </c>
      <c r="P6" s="3" t="s">
        <v>88</v>
      </c>
      <c r="Q6" s="47">
        <v>23</v>
      </c>
      <c r="R6" s="47">
        <v>13</v>
      </c>
      <c r="S6" s="3"/>
      <c r="T6" s="2"/>
    </row>
    <row r="7" spans="1:20" ht="12.75" customHeight="1">
      <c r="A7" s="8" t="s">
        <v>12</v>
      </c>
      <c r="B7" s="51" t="str">
        <f t="shared" si="0"/>
        <v>E</v>
      </c>
      <c r="C7" s="47">
        <v>1</v>
      </c>
      <c r="D7" s="47">
        <v>1</v>
      </c>
      <c r="E7" s="47">
        <v>0</v>
      </c>
      <c r="F7" s="47">
        <v>1</v>
      </c>
      <c r="G7" s="56"/>
      <c r="H7" s="83">
        <v>1</v>
      </c>
      <c r="I7" s="47">
        <v>1</v>
      </c>
      <c r="J7" s="47">
        <v>1</v>
      </c>
      <c r="K7" s="34">
        <f t="shared" si="1"/>
        <v>6</v>
      </c>
      <c r="M7" s="38">
        <f t="shared" si="2"/>
        <v>7</v>
      </c>
      <c r="N7" s="13" t="s">
        <v>29</v>
      </c>
      <c r="O7" s="13" t="s">
        <v>35</v>
      </c>
      <c r="P7" s="59" t="s">
        <v>83</v>
      </c>
      <c r="Q7" s="47"/>
      <c r="R7" s="47"/>
      <c r="S7" s="3" t="s">
        <v>86</v>
      </c>
      <c r="T7" s="2"/>
    </row>
    <row r="8" spans="1:20" ht="12.75" customHeight="1">
      <c r="A8" s="8" t="s">
        <v>14</v>
      </c>
      <c r="B8" s="51" t="str">
        <f t="shared" si="0"/>
        <v>T</v>
      </c>
      <c r="C8" s="47">
        <v>0</v>
      </c>
      <c r="D8" s="47">
        <v>1</v>
      </c>
      <c r="E8" s="47">
        <v>0</v>
      </c>
      <c r="F8" s="47">
        <v>0</v>
      </c>
      <c r="G8" s="28">
        <v>0</v>
      </c>
      <c r="H8" s="56"/>
      <c r="I8" s="47">
        <v>0</v>
      </c>
      <c r="J8" s="74">
        <v>1</v>
      </c>
      <c r="K8" s="36">
        <f t="shared" si="1"/>
        <v>2</v>
      </c>
      <c r="M8" s="38">
        <f t="shared" si="2"/>
        <v>8</v>
      </c>
      <c r="N8" s="47" t="s">
        <v>35</v>
      </c>
      <c r="O8" s="47" t="s">
        <v>31</v>
      </c>
      <c r="P8" s="3" t="s">
        <v>89</v>
      </c>
      <c r="Q8" s="47">
        <v>20</v>
      </c>
      <c r="R8" s="47">
        <v>16</v>
      </c>
      <c r="S8" s="3"/>
      <c r="T8" s="2"/>
    </row>
    <row r="9" spans="1:20" ht="12.75" customHeight="1">
      <c r="A9" s="8" t="s">
        <v>17</v>
      </c>
      <c r="B9" s="51" t="str">
        <f t="shared" si="0"/>
        <v>I</v>
      </c>
      <c r="C9" s="47">
        <v>1</v>
      </c>
      <c r="D9" s="47">
        <v>1</v>
      </c>
      <c r="E9" s="47">
        <v>0</v>
      </c>
      <c r="F9" s="47">
        <v>1</v>
      </c>
      <c r="G9" s="47">
        <v>0</v>
      </c>
      <c r="H9" s="74">
        <v>1</v>
      </c>
      <c r="I9" s="56"/>
      <c r="J9" s="46">
        <v>1</v>
      </c>
      <c r="K9" s="36">
        <f t="shared" si="1"/>
        <v>5</v>
      </c>
      <c r="M9" s="38">
        <f t="shared" si="2"/>
        <v>10</v>
      </c>
      <c r="N9" s="13" t="s">
        <v>31</v>
      </c>
      <c r="O9" s="13" t="s">
        <v>36</v>
      </c>
      <c r="P9" s="59" t="s">
        <v>83</v>
      </c>
      <c r="Q9" s="47"/>
      <c r="R9" s="47"/>
      <c r="S9" s="3" t="s">
        <v>86</v>
      </c>
      <c r="T9" s="2"/>
    </row>
    <row r="10" spans="1:20" ht="12.75" customHeight="1">
      <c r="A10" s="8" t="s">
        <v>19</v>
      </c>
      <c r="B10" s="51" t="str">
        <f t="shared" si="0"/>
        <v>B</v>
      </c>
      <c r="C10" s="47">
        <v>0</v>
      </c>
      <c r="D10" s="47">
        <v>1</v>
      </c>
      <c r="E10" s="47">
        <v>0</v>
      </c>
      <c r="F10" s="47">
        <v>0</v>
      </c>
      <c r="G10" s="47">
        <v>0</v>
      </c>
      <c r="H10" s="47">
        <v>0</v>
      </c>
      <c r="I10" s="28">
        <v>0</v>
      </c>
      <c r="J10" s="56"/>
      <c r="K10" s="36">
        <f t="shared" si="1"/>
        <v>1</v>
      </c>
      <c r="M10" s="38">
        <f t="shared" si="2"/>
        <v>11</v>
      </c>
      <c r="N10" s="47" t="s">
        <v>25</v>
      </c>
      <c r="O10" s="47" t="s">
        <v>27</v>
      </c>
      <c r="P10" s="3" t="s">
        <v>90</v>
      </c>
      <c r="Q10" s="47">
        <v>25</v>
      </c>
      <c r="R10" s="47">
        <v>11</v>
      </c>
      <c r="S10" s="3"/>
      <c r="T10" s="2"/>
    </row>
    <row r="11" spans="1:20" ht="12.75" customHeight="1">
      <c r="A11" s="55"/>
      <c r="B11" s="67"/>
      <c r="C11" s="45"/>
      <c r="D11" s="45"/>
      <c r="E11" s="45"/>
      <c r="F11" s="45"/>
      <c r="G11" s="55"/>
      <c r="H11" s="55"/>
      <c r="I11" s="55"/>
      <c r="J11" s="55"/>
      <c r="K11" s="67"/>
      <c r="M11" s="38">
        <f t="shared" si="2"/>
        <v>13</v>
      </c>
      <c r="N11" s="47" t="s">
        <v>37</v>
      </c>
      <c r="O11" s="47" t="s">
        <v>28</v>
      </c>
      <c r="P11" s="3" t="s">
        <v>91</v>
      </c>
      <c r="Q11" s="47">
        <v>22</v>
      </c>
      <c r="R11" s="47">
        <v>14</v>
      </c>
      <c r="S11" s="3"/>
      <c r="T11" s="2"/>
    </row>
    <row r="12" spans="1:20" ht="12.75" customHeight="1">
      <c r="A12" s="21" t="s">
        <v>80</v>
      </c>
      <c r="B12" s="50" t="s">
        <v>79</v>
      </c>
      <c r="C12" s="81" t="s">
        <v>92</v>
      </c>
      <c r="D12" s="11"/>
      <c r="E12" s="11"/>
      <c r="F12" s="11"/>
      <c r="K12" s="67"/>
      <c r="M12" s="38">
        <f t="shared" si="2"/>
        <v>14</v>
      </c>
      <c r="N12" s="47" t="s">
        <v>27</v>
      </c>
      <c r="O12" s="47" t="s">
        <v>29</v>
      </c>
      <c r="P12" s="3" t="s">
        <v>93</v>
      </c>
      <c r="Q12" s="47">
        <v>14</v>
      </c>
      <c r="R12" s="47">
        <v>22</v>
      </c>
      <c r="S12" s="3"/>
      <c r="T12" s="2"/>
    </row>
    <row r="13" spans="1:20" ht="12.75" customHeight="1">
      <c r="A13" s="54">
        <v>1</v>
      </c>
      <c r="B13" s="24" t="s">
        <v>7</v>
      </c>
      <c r="C13" s="32">
        <v>7</v>
      </c>
      <c r="D13" s="27"/>
      <c r="E13" s="66"/>
      <c r="F13" s="11"/>
      <c r="K13" s="67"/>
      <c r="M13" s="38">
        <f t="shared" si="2"/>
        <v>16</v>
      </c>
      <c r="N13" s="47" t="s">
        <v>28</v>
      </c>
      <c r="O13" s="47" t="s">
        <v>35</v>
      </c>
      <c r="P13" s="3" t="s">
        <v>94</v>
      </c>
      <c r="Q13" s="47">
        <v>12</v>
      </c>
      <c r="R13" s="47">
        <v>24</v>
      </c>
      <c r="S13" s="3"/>
      <c r="T13" s="2"/>
    </row>
    <row r="14" spans="1:20" ht="12.75" customHeight="1">
      <c r="A14" s="54">
        <v>2</v>
      </c>
      <c r="B14" s="35" t="s">
        <v>12</v>
      </c>
      <c r="C14" s="18">
        <v>6</v>
      </c>
      <c r="D14" s="72"/>
      <c r="E14" s="11"/>
      <c r="F14" s="11"/>
      <c r="K14" s="67"/>
      <c r="M14" s="38">
        <f t="shared" si="2"/>
        <v>17</v>
      </c>
      <c r="N14" s="47" t="s">
        <v>29</v>
      </c>
      <c r="O14" s="47" t="s">
        <v>31</v>
      </c>
      <c r="P14" s="3" t="s">
        <v>95</v>
      </c>
      <c r="Q14" s="47">
        <v>13</v>
      </c>
      <c r="R14" s="47">
        <v>23</v>
      </c>
      <c r="S14" s="3"/>
      <c r="T14" s="2"/>
    </row>
    <row r="15" spans="1:20" ht="12.75" customHeight="1">
      <c r="A15" s="20">
        <v>3</v>
      </c>
      <c r="B15" s="9" t="s">
        <v>17</v>
      </c>
      <c r="C15" s="18">
        <v>5</v>
      </c>
      <c r="D15" s="72"/>
      <c r="E15" s="11"/>
      <c r="F15" s="11"/>
      <c r="G15" s="58"/>
      <c r="K15" s="67"/>
      <c r="M15" s="38">
        <f t="shared" si="2"/>
        <v>19</v>
      </c>
      <c r="N15" s="47" t="s">
        <v>35</v>
      </c>
      <c r="O15" s="47" t="s">
        <v>36</v>
      </c>
      <c r="P15" s="3" t="s">
        <v>96</v>
      </c>
      <c r="Q15" s="47">
        <v>15</v>
      </c>
      <c r="R15" s="47">
        <v>21</v>
      </c>
      <c r="S15" s="3"/>
      <c r="T15" s="2"/>
    </row>
    <row r="16" spans="1:20" ht="12.75" customHeight="1">
      <c r="A16" s="20">
        <v>4</v>
      </c>
      <c r="B16" s="63" t="s">
        <v>1</v>
      </c>
      <c r="C16" s="18">
        <v>4</v>
      </c>
      <c r="D16" s="72"/>
      <c r="E16" s="11"/>
      <c r="F16" s="11"/>
      <c r="G16" s="58"/>
      <c r="K16" s="67"/>
      <c r="M16" s="38">
        <f t="shared" si="2"/>
        <v>20</v>
      </c>
      <c r="N16" s="47" t="s">
        <v>25</v>
      </c>
      <c r="O16" s="47" t="s">
        <v>28</v>
      </c>
      <c r="P16" s="3" t="s">
        <v>97</v>
      </c>
      <c r="Q16" s="47">
        <v>10</v>
      </c>
      <c r="R16" s="47">
        <v>26</v>
      </c>
      <c r="S16" s="3"/>
      <c r="T16" s="2"/>
    </row>
    <row r="17" spans="1:20" ht="12.75" customHeight="1">
      <c r="A17" s="38">
        <v>5</v>
      </c>
      <c r="B17" s="35" t="s">
        <v>8</v>
      </c>
      <c r="C17" s="18">
        <v>3</v>
      </c>
      <c r="D17" s="72"/>
      <c r="E17" s="11"/>
      <c r="F17" s="11"/>
      <c r="K17" s="67"/>
      <c r="M17" s="38">
        <f t="shared" si="2"/>
        <v>22</v>
      </c>
      <c r="N17" s="47" t="s">
        <v>37</v>
      </c>
      <c r="O17" s="47" t="s">
        <v>29</v>
      </c>
      <c r="P17" s="3" t="s">
        <v>98</v>
      </c>
      <c r="Q17" s="47">
        <v>26</v>
      </c>
      <c r="R17" s="47">
        <v>10</v>
      </c>
      <c r="S17" s="3"/>
      <c r="T17" s="2"/>
    </row>
    <row r="18" spans="1:21" ht="12.75" customHeight="1">
      <c r="A18" s="38">
        <v>6</v>
      </c>
      <c r="B18" s="35" t="s">
        <v>14</v>
      </c>
      <c r="C18" s="18">
        <v>2</v>
      </c>
      <c r="D18" s="72"/>
      <c r="E18" s="11"/>
      <c r="F18" s="11"/>
      <c r="K18" s="67"/>
      <c r="M18" s="38">
        <f t="shared" si="2"/>
        <v>23</v>
      </c>
      <c r="N18" s="47" t="s">
        <v>27</v>
      </c>
      <c r="O18" s="47" t="s">
        <v>35</v>
      </c>
      <c r="P18" s="3" t="s">
        <v>99</v>
      </c>
      <c r="Q18" s="47">
        <v>10</v>
      </c>
      <c r="R18" s="47">
        <v>26</v>
      </c>
      <c r="S18" s="3"/>
      <c r="T18" s="2"/>
      <c r="U18" s="58"/>
    </row>
    <row r="19" spans="1:20" ht="12.75" customHeight="1">
      <c r="A19" s="38">
        <v>7</v>
      </c>
      <c r="B19" s="63" t="s">
        <v>19</v>
      </c>
      <c r="C19" s="18">
        <v>1</v>
      </c>
      <c r="D19" s="72"/>
      <c r="E19" s="11"/>
      <c r="F19" s="11"/>
      <c r="K19" s="67"/>
      <c r="M19" s="38">
        <f t="shared" si="2"/>
        <v>25</v>
      </c>
      <c r="N19" s="47" t="s">
        <v>28</v>
      </c>
      <c r="O19" s="47" t="s">
        <v>31</v>
      </c>
      <c r="P19" s="3" t="s">
        <v>100</v>
      </c>
      <c r="Q19" s="47">
        <v>24</v>
      </c>
      <c r="R19" s="47">
        <v>12</v>
      </c>
      <c r="S19" s="3"/>
      <c r="T19" s="2"/>
    </row>
    <row r="20" spans="1:20" ht="12.75" customHeight="1">
      <c r="A20" s="38">
        <v>8</v>
      </c>
      <c r="B20" s="16" t="s">
        <v>4</v>
      </c>
      <c r="C20" s="79">
        <v>0</v>
      </c>
      <c r="D20" s="27"/>
      <c r="E20" s="11"/>
      <c r="F20" s="11"/>
      <c r="K20" s="67"/>
      <c r="M20" s="38">
        <f t="shared" si="2"/>
        <v>26</v>
      </c>
      <c r="N20" s="47" t="s">
        <v>29</v>
      </c>
      <c r="O20" s="47" t="s">
        <v>36</v>
      </c>
      <c r="P20" s="3" t="s">
        <v>101</v>
      </c>
      <c r="Q20" s="47">
        <v>14</v>
      </c>
      <c r="R20" s="47">
        <v>32</v>
      </c>
      <c r="S20" s="3" t="s">
        <v>102</v>
      </c>
      <c r="T20" s="2"/>
    </row>
    <row r="21" spans="2:20" ht="12.75" customHeight="1">
      <c r="B21" s="70"/>
      <c r="C21" s="45"/>
      <c r="D21" s="11"/>
      <c r="E21" s="11"/>
      <c r="F21" s="11"/>
      <c r="K21" s="67"/>
      <c r="M21" s="38">
        <f t="shared" si="2"/>
        <v>28</v>
      </c>
      <c r="N21" s="47" t="s">
        <v>25</v>
      </c>
      <c r="O21" s="47" t="s">
        <v>29</v>
      </c>
      <c r="P21" s="3" t="s">
        <v>103</v>
      </c>
      <c r="Q21" s="47">
        <v>23</v>
      </c>
      <c r="R21" s="47">
        <v>13</v>
      </c>
      <c r="S21" s="3"/>
      <c r="T21" s="2"/>
    </row>
    <row r="22" spans="1:20" ht="12.75" customHeight="1">
      <c r="A22" s="58" t="s">
        <v>104</v>
      </c>
      <c r="B22" s="73"/>
      <c r="C22" s="81" t="s">
        <v>31</v>
      </c>
      <c r="D22" s="81" t="s">
        <v>43</v>
      </c>
      <c r="E22" s="81" t="s">
        <v>44</v>
      </c>
      <c r="F22" s="66" t="s">
        <v>92</v>
      </c>
      <c r="M22" s="38">
        <f t="shared" si="2"/>
        <v>29</v>
      </c>
      <c r="N22" s="47" t="s">
        <v>37</v>
      </c>
      <c r="O22" s="47" t="s">
        <v>35</v>
      </c>
      <c r="P22" s="3" t="s">
        <v>105</v>
      </c>
      <c r="Q22" s="47">
        <v>23</v>
      </c>
      <c r="R22" s="47">
        <v>13</v>
      </c>
      <c r="S22" s="3"/>
      <c r="T22" s="2"/>
    </row>
    <row r="23" spans="1:20" ht="12.75" customHeight="1">
      <c r="A23" s="12"/>
      <c r="B23" s="24" t="s">
        <v>7</v>
      </c>
      <c r="C23" s="47">
        <v>0</v>
      </c>
      <c r="D23" s="47">
        <v>1</v>
      </c>
      <c r="E23" s="47">
        <v>1</v>
      </c>
      <c r="F23" s="53">
        <f>SUM(C23:E23)</f>
        <v>2</v>
      </c>
      <c r="M23" s="38">
        <f t="shared" si="2"/>
        <v>31</v>
      </c>
      <c r="N23" s="47" t="s">
        <v>27</v>
      </c>
      <c r="O23" s="47" t="s">
        <v>31</v>
      </c>
      <c r="P23" s="3" t="s">
        <v>106</v>
      </c>
      <c r="Q23" s="47">
        <v>10</v>
      </c>
      <c r="R23" s="47">
        <v>26</v>
      </c>
      <c r="S23" s="3"/>
      <c r="T23" s="2"/>
    </row>
    <row r="24" spans="1:20" ht="12.75" customHeight="1">
      <c r="A24" s="12"/>
      <c r="B24" s="35" t="s">
        <v>12</v>
      </c>
      <c r="C24" s="64">
        <v>1</v>
      </c>
      <c r="D24" s="47">
        <v>0</v>
      </c>
      <c r="E24" s="47">
        <v>0</v>
      </c>
      <c r="F24" s="53">
        <f>SUM(C24:E24)</f>
        <v>1</v>
      </c>
      <c r="M24" s="38">
        <f t="shared" si="2"/>
        <v>32</v>
      </c>
      <c r="N24" s="47" t="s">
        <v>28</v>
      </c>
      <c r="O24" s="47" t="s">
        <v>36</v>
      </c>
      <c r="P24" s="3" t="s">
        <v>107</v>
      </c>
      <c r="Q24" s="47">
        <v>17</v>
      </c>
      <c r="R24" s="47">
        <v>19</v>
      </c>
      <c r="S24" s="3"/>
      <c r="T24" s="2"/>
    </row>
    <row r="25" spans="2:20" ht="12.75" customHeight="1">
      <c r="B25" s="55"/>
      <c r="C25" s="55"/>
      <c r="D25" s="55"/>
      <c r="E25" s="55"/>
      <c r="M25" s="38">
        <f t="shared" si="2"/>
        <v>34</v>
      </c>
      <c r="N25" s="47" t="s">
        <v>25</v>
      </c>
      <c r="O25" s="47" t="s">
        <v>35</v>
      </c>
      <c r="P25" s="3" t="s">
        <v>108</v>
      </c>
      <c r="Q25" s="47">
        <v>13</v>
      </c>
      <c r="R25" s="47">
        <v>23</v>
      </c>
      <c r="S25" s="3"/>
      <c r="T25" s="2"/>
    </row>
    <row r="26" spans="1:22" ht="12.75" customHeight="1">
      <c r="A26" s="58" t="s">
        <v>109</v>
      </c>
      <c r="B26" s="73"/>
      <c r="C26" s="81" t="s">
        <v>31</v>
      </c>
      <c r="D26" s="66"/>
      <c r="E26" s="66"/>
      <c r="F26" s="66" t="s">
        <v>92</v>
      </c>
      <c r="M26" s="38">
        <f t="shared" si="2"/>
        <v>35</v>
      </c>
      <c r="N26" s="47" t="s">
        <v>37</v>
      </c>
      <c r="O26" s="47" t="s">
        <v>31</v>
      </c>
      <c r="P26" s="3" t="s">
        <v>110</v>
      </c>
      <c r="Q26" s="47">
        <v>26</v>
      </c>
      <c r="R26" s="47">
        <v>10</v>
      </c>
      <c r="S26" s="3"/>
      <c r="T26" s="2"/>
      <c r="U26" s="58"/>
      <c r="V26" s="58"/>
    </row>
    <row r="27" spans="1:20" ht="12.75" customHeight="1">
      <c r="A27" s="12"/>
      <c r="B27" s="16" t="s">
        <v>17</v>
      </c>
      <c r="C27" s="47">
        <v>1</v>
      </c>
      <c r="D27" s="27"/>
      <c r="E27" s="11"/>
      <c r="F27" s="66">
        <f>SUM(C27:E27)</f>
        <v>1</v>
      </c>
      <c r="M27" s="38">
        <f t="shared" si="2"/>
        <v>37</v>
      </c>
      <c r="N27" s="47" t="s">
        <v>27</v>
      </c>
      <c r="O27" s="47" t="s">
        <v>36</v>
      </c>
      <c r="P27" s="3" t="s">
        <v>111</v>
      </c>
      <c r="Q27" s="47">
        <v>10</v>
      </c>
      <c r="R27" s="47">
        <v>26</v>
      </c>
      <c r="S27" s="3"/>
      <c r="T27" s="2"/>
    </row>
    <row r="28" spans="1:20" ht="12.75" customHeight="1">
      <c r="A28" s="12"/>
      <c r="B28" s="43" t="s">
        <v>1</v>
      </c>
      <c r="C28" s="47">
        <v>0</v>
      </c>
      <c r="D28" s="27"/>
      <c r="E28" s="11"/>
      <c r="F28" s="66">
        <f>SUM(C28:E28)</f>
        <v>0</v>
      </c>
      <c r="M28" s="38">
        <f t="shared" si="2"/>
        <v>38</v>
      </c>
      <c r="N28" s="47" t="s">
        <v>25</v>
      </c>
      <c r="O28" s="47" t="s">
        <v>31</v>
      </c>
      <c r="P28" s="3" t="s">
        <v>112</v>
      </c>
      <c r="Q28" s="47">
        <v>21</v>
      </c>
      <c r="R28" s="47">
        <v>15</v>
      </c>
      <c r="S28" s="3"/>
      <c r="T28" s="2"/>
    </row>
    <row r="29" spans="2:20" ht="12.75" customHeight="1">
      <c r="B29" s="55"/>
      <c r="C29" s="55"/>
      <c r="M29" s="38">
        <f t="shared" si="2"/>
        <v>40</v>
      </c>
      <c r="N29" s="47" t="s">
        <v>37</v>
      </c>
      <c r="O29" s="47" t="s">
        <v>36</v>
      </c>
      <c r="P29" s="3" t="s">
        <v>113</v>
      </c>
      <c r="Q29" s="47">
        <v>26</v>
      </c>
      <c r="R29" s="47">
        <v>10</v>
      </c>
      <c r="S29" s="3"/>
      <c r="T29" s="2"/>
    </row>
    <row r="30" spans="13:20" ht="12.75" customHeight="1">
      <c r="M30" s="38">
        <f t="shared" si="2"/>
        <v>41</v>
      </c>
      <c r="N30" s="47" t="s">
        <v>25</v>
      </c>
      <c r="O30" s="47" t="s">
        <v>36</v>
      </c>
      <c r="P30" s="3" t="s">
        <v>114</v>
      </c>
      <c r="Q30" s="47">
        <v>14</v>
      </c>
      <c r="R30" s="47">
        <v>22</v>
      </c>
      <c r="S30" s="3"/>
      <c r="T30" s="2"/>
    </row>
    <row r="31" spans="13:19" ht="12.75" customHeight="1">
      <c r="M31" s="21" t="s">
        <v>115</v>
      </c>
      <c r="N31" s="22"/>
      <c r="O31" s="22"/>
      <c r="P31" s="33"/>
      <c r="Q31" s="22"/>
      <c r="R31" s="22"/>
      <c r="S31" s="33"/>
    </row>
    <row r="32" spans="1:20" ht="12.75" customHeight="1">
      <c r="A32" s="6" t="s">
        <v>116</v>
      </c>
      <c r="B32" s="42" t="s">
        <v>79</v>
      </c>
      <c r="C32" s="52" t="s">
        <v>92</v>
      </c>
      <c r="M32" s="38">
        <v>64</v>
      </c>
      <c r="N32" s="47" t="s">
        <v>27</v>
      </c>
      <c r="O32" s="47" t="s">
        <v>29</v>
      </c>
      <c r="P32" s="3" t="s">
        <v>117</v>
      </c>
      <c r="Q32" s="47">
        <v>32</v>
      </c>
      <c r="R32" s="47">
        <v>24</v>
      </c>
      <c r="S32" s="3" t="s">
        <v>118</v>
      </c>
      <c r="T32" s="2"/>
    </row>
    <row r="33" spans="1:20" ht="12.75" customHeight="1">
      <c r="A33" s="5" t="s">
        <v>119</v>
      </c>
      <c r="B33" s="24" t="s">
        <v>7</v>
      </c>
      <c r="C33" s="48">
        <v>2</v>
      </c>
      <c r="D33" s="2"/>
      <c r="M33" s="38">
        <v>65</v>
      </c>
      <c r="N33" s="47" t="s">
        <v>31</v>
      </c>
      <c r="O33" s="47" t="s">
        <v>25</v>
      </c>
      <c r="P33" s="3" t="s">
        <v>120</v>
      </c>
      <c r="Q33" s="47">
        <v>16</v>
      </c>
      <c r="R33" s="47">
        <v>30</v>
      </c>
      <c r="S33" s="3" t="s">
        <v>121</v>
      </c>
      <c r="T33" s="2"/>
    </row>
    <row r="34" spans="1:20" ht="12.75" customHeight="1">
      <c r="A34" s="5" t="s">
        <v>122</v>
      </c>
      <c r="B34" s="35" t="s">
        <v>12</v>
      </c>
      <c r="C34" s="29">
        <v>1</v>
      </c>
      <c r="D34" s="2"/>
      <c r="M34" s="38">
        <v>66</v>
      </c>
      <c r="N34" s="47" t="s">
        <v>27</v>
      </c>
      <c r="O34" s="47" t="s">
        <v>29</v>
      </c>
      <c r="P34" s="3" t="s">
        <v>93</v>
      </c>
      <c r="Q34" s="47">
        <v>14</v>
      </c>
      <c r="R34" s="47">
        <v>22</v>
      </c>
      <c r="S34" s="3"/>
      <c r="T34" s="2"/>
    </row>
    <row r="35" spans="1:20" ht="12.75" customHeight="1">
      <c r="A35" s="5" t="s">
        <v>123</v>
      </c>
      <c r="B35" s="16" t="s">
        <v>17</v>
      </c>
      <c r="C35" s="48">
        <v>1</v>
      </c>
      <c r="D35" s="2"/>
      <c r="M35" s="38">
        <v>67</v>
      </c>
      <c r="N35" s="47" t="s">
        <v>27</v>
      </c>
      <c r="O35" s="47" t="s">
        <v>29</v>
      </c>
      <c r="P35" s="3" t="s">
        <v>124</v>
      </c>
      <c r="Q35" s="47">
        <v>11</v>
      </c>
      <c r="R35" s="47">
        <v>25</v>
      </c>
      <c r="S35" s="3"/>
      <c r="T35" s="2"/>
    </row>
    <row r="36" spans="1:20" ht="12.75" customHeight="1">
      <c r="A36" s="5" t="s">
        <v>125</v>
      </c>
      <c r="B36" s="43" t="s">
        <v>1</v>
      </c>
      <c r="C36" s="48">
        <v>0</v>
      </c>
      <c r="D36" s="2"/>
      <c r="M36" s="38">
        <v>68</v>
      </c>
      <c r="N36" s="47"/>
      <c r="O36" s="47"/>
      <c r="P36" s="3"/>
      <c r="Q36" s="47"/>
      <c r="R36" s="47"/>
      <c r="S36" s="3"/>
      <c r="T36" s="2"/>
    </row>
    <row r="37" spans="2:20" ht="12.75">
      <c r="B37" s="55"/>
      <c r="C37" s="55"/>
      <c r="M37" s="38">
        <v>69</v>
      </c>
      <c r="N37" s="47"/>
      <c r="O37" s="47"/>
      <c r="P37" s="3"/>
      <c r="Q37" s="47"/>
      <c r="R37" s="47"/>
      <c r="S37" s="3"/>
      <c r="T37" s="2"/>
    </row>
    <row r="38" spans="13:19" ht="12.75">
      <c r="M38" s="58"/>
      <c r="N38" s="45"/>
      <c r="O38" s="45"/>
      <c r="P38" s="55"/>
      <c r="Q38" s="45"/>
      <c r="R38" s="45"/>
      <c r="S38" s="55"/>
    </row>
    <row r="39" spans="1:19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"/>
      <c r="N39" s="75"/>
      <c r="O39" s="75"/>
      <c r="P39" s="37"/>
      <c r="Q39" s="75"/>
      <c r="R39" s="75"/>
      <c r="S39" s="37"/>
    </row>
    <row r="40" spans="1:19" ht="25.5">
      <c r="A40" s="23" t="s">
        <v>126</v>
      </c>
      <c r="B40" s="67"/>
      <c r="C40" s="26" t="str">
        <f>B41</f>
        <v>K</v>
      </c>
      <c r="D40" s="26" t="str">
        <f>B42</f>
        <v>L</v>
      </c>
      <c r="E40" s="26" t="str">
        <f>B43</f>
        <v>S</v>
      </c>
      <c r="F40" s="26" t="str">
        <f>B44</f>
        <v>U</v>
      </c>
      <c r="G40" s="26" t="str">
        <f>B45</f>
        <v>D</v>
      </c>
      <c r="H40" s="26" t="str">
        <f>B46</f>
        <v>H</v>
      </c>
      <c r="I40" s="26" t="str">
        <f>B47</f>
        <v>P</v>
      </c>
      <c r="J40" s="26">
        <f>B48</f>
      </c>
      <c r="K40" s="21" t="s">
        <v>41</v>
      </c>
      <c r="M40" s="21" t="s">
        <v>22</v>
      </c>
      <c r="N40" s="81" t="s">
        <v>23</v>
      </c>
      <c r="O40" s="81" t="s">
        <v>24</v>
      </c>
      <c r="P40" s="23" t="s">
        <v>46</v>
      </c>
      <c r="Q40" s="81" t="s">
        <v>47</v>
      </c>
      <c r="R40" s="81" t="s">
        <v>48</v>
      </c>
      <c r="S40" s="23" t="s">
        <v>49</v>
      </c>
    </row>
    <row r="41" spans="1:20" ht="12.75">
      <c r="A41" s="8" t="s">
        <v>2</v>
      </c>
      <c r="B41" s="51" t="str">
        <f aca="true" t="shared" si="3" ref="B41:B48">LEFT(A41,1)</f>
        <v>K</v>
      </c>
      <c r="C41" s="56"/>
      <c r="D41" s="28">
        <v>0</v>
      </c>
      <c r="E41" s="47"/>
      <c r="F41" s="47"/>
      <c r="G41" s="47"/>
      <c r="H41" s="47"/>
      <c r="I41" s="47"/>
      <c r="J41" s="47"/>
      <c r="K41" s="77">
        <f aca="true" t="shared" si="4" ref="K41:K48">SUM(C41:J41)</f>
        <v>0</v>
      </c>
      <c r="M41" s="38">
        <v>3</v>
      </c>
      <c r="N41" s="13" t="s">
        <v>26</v>
      </c>
      <c r="O41" s="13" t="s">
        <v>33</v>
      </c>
      <c r="P41" s="59" t="s">
        <v>83</v>
      </c>
      <c r="Q41" s="47"/>
      <c r="R41" s="47"/>
      <c r="S41" s="3" t="s">
        <v>127</v>
      </c>
      <c r="T41" s="2"/>
    </row>
    <row r="42" spans="1:20" ht="12.75">
      <c r="A42" s="8" t="s">
        <v>3</v>
      </c>
      <c r="B42" s="51" t="str">
        <f t="shared" si="3"/>
        <v>L</v>
      </c>
      <c r="C42" s="83">
        <v>1</v>
      </c>
      <c r="D42" s="56"/>
      <c r="E42" s="47">
        <v>1</v>
      </c>
      <c r="F42" s="47"/>
      <c r="G42" s="47"/>
      <c r="H42" s="47"/>
      <c r="I42" s="47"/>
      <c r="J42" s="47"/>
      <c r="K42" s="77">
        <f t="shared" si="4"/>
        <v>2</v>
      </c>
      <c r="M42" s="38">
        <f aca="true" t="shared" si="5" ref="M42:M54">M41+3</f>
        <v>6</v>
      </c>
      <c r="N42" s="47" t="s">
        <v>33</v>
      </c>
      <c r="O42" s="47" t="s">
        <v>34</v>
      </c>
      <c r="P42" s="3" t="s">
        <v>128</v>
      </c>
      <c r="Q42" s="47">
        <v>22</v>
      </c>
      <c r="R42" s="47">
        <v>24</v>
      </c>
      <c r="S42" s="3" t="s">
        <v>129</v>
      </c>
      <c r="T42" s="2"/>
    </row>
    <row r="43" spans="1:20" ht="12.75">
      <c r="A43" s="8" t="s">
        <v>9</v>
      </c>
      <c r="B43" s="51" t="str">
        <f t="shared" si="3"/>
        <v>S</v>
      </c>
      <c r="C43" s="47"/>
      <c r="D43" s="47">
        <v>0</v>
      </c>
      <c r="E43" s="56"/>
      <c r="F43" s="83">
        <v>1</v>
      </c>
      <c r="G43" s="47"/>
      <c r="H43" s="47"/>
      <c r="I43" s="47"/>
      <c r="J43" s="47"/>
      <c r="K43" s="77">
        <f t="shared" si="4"/>
        <v>1</v>
      </c>
      <c r="M43" s="38">
        <f t="shared" si="5"/>
        <v>9</v>
      </c>
      <c r="N43" s="13" t="s">
        <v>34</v>
      </c>
      <c r="O43" s="13" t="s">
        <v>38</v>
      </c>
      <c r="P43" s="59" t="s">
        <v>83</v>
      </c>
      <c r="Q43" s="47"/>
      <c r="R43" s="47"/>
      <c r="S43" s="3" t="s">
        <v>86</v>
      </c>
      <c r="T43" s="2"/>
    </row>
    <row r="44" spans="1:20" ht="12.75">
      <c r="A44" s="8" t="s">
        <v>10</v>
      </c>
      <c r="B44" s="51" t="str">
        <f t="shared" si="3"/>
        <v>U</v>
      </c>
      <c r="C44" s="47"/>
      <c r="D44" s="47"/>
      <c r="E44" s="28">
        <v>0</v>
      </c>
      <c r="F44" s="56"/>
      <c r="G44" s="47"/>
      <c r="H44" s="47"/>
      <c r="I44" s="47"/>
      <c r="J44" s="47"/>
      <c r="K44" s="77">
        <f t="shared" si="4"/>
        <v>0</v>
      </c>
      <c r="M44" s="38">
        <f t="shared" si="5"/>
        <v>12</v>
      </c>
      <c r="N44" s="47" t="s">
        <v>38</v>
      </c>
      <c r="O44" s="47" t="s">
        <v>30</v>
      </c>
      <c r="P44" s="3"/>
      <c r="Q44" s="47"/>
      <c r="R44" s="47"/>
      <c r="S44" s="3"/>
      <c r="T44" s="2"/>
    </row>
    <row r="45" spans="1:20" ht="12.75">
      <c r="A45" s="8" t="s">
        <v>13</v>
      </c>
      <c r="B45" s="51" t="str">
        <f t="shared" si="3"/>
        <v>D</v>
      </c>
      <c r="C45" s="47"/>
      <c r="D45" s="47"/>
      <c r="E45" s="47"/>
      <c r="F45" s="47"/>
      <c r="G45" s="56"/>
      <c r="H45" s="49">
        <v>1</v>
      </c>
      <c r="I45" s="47"/>
      <c r="J45" s="47"/>
      <c r="K45" s="77">
        <f t="shared" si="4"/>
        <v>1</v>
      </c>
      <c r="M45" s="38">
        <f t="shared" si="5"/>
        <v>15</v>
      </c>
      <c r="N45" s="13" t="s">
        <v>30</v>
      </c>
      <c r="O45" s="13" t="s">
        <v>39</v>
      </c>
      <c r="P45" s="59" t="s">
        <v>83</v>
      </c>
      <c r="Q45" s="47"/>
      <c r="R45" s="47"/>
      <c r="S45" s="3" t="s">
        <v>86</v>
      </c>
      <c r="T45" s="2"/>
    </row>
    <row r="46" spans="1:20" ht="12.75">
      <c r="A46" s="8" t="s">
        <v>15</v>
      </c>
      <c r="B46" s="51" t="str">
        <f t="shared" si="3"/>
        <v>H</v>
      </c>
      <c r="C46" s="47"/>
      <c r="D46" s="47"/>
      <c r="E46" s="47"/>
      <c r="F46" s="47"/>
      <c r="G46" s="28">
        <v>0</v>
      </c>
      <c r="H46" s="56"/>
      <c r="I46" s="47"/>
      <c r="J46" s="47"/>
      <c r="K46" s="77">
        <f t="shared" si="4"/>
        <v>0</v>
      </c>
      <c r="M46" s="38">
        <f t="shared" si="5"/>
        <v>18</v>
      </c>
      <c r="N46" s="47" t="s">
        <v>39</v>
      </c>
      <c r="O46" s="47" t="s">
        <v>32</v>
      </c>
      <c r="P46" s="3"/>
      <c r="Q46" s="47"/>
      <c r="R46" s="47"/>
      <c r="S46" s="3"/>
      <c r="T46" s="2"/>
    </row>
    <row r="47" spans="1:20" ht="12.75">
      <c r="A47" s="8" t="s">
        <v>18</v>
      </c>
      <c r="B47" s="51" t="str">
        <f t="shared" si="3"/>
        <v>P</v>
      </c>
      <c r="C47" s="47"/>
      <c r="D47" s="47"/>
      <c r="E47" s="47"/>
      <c r="F47" s="47"/>
      <c r="G47" s="47"/>
      <c r="H47" s="47"/>
      <c r="I47" s="56"/>
      <c r="J47" s="47"/>
      <c r="K47" s="77">
        <f t="shared" si="4"/>
        <v>0</v>
      </c>
      <c r="M47" s="38">
        <f t="shared" si="5"/>
        <v>21</v>
      </c>
      <c r="N47" s="47" t="s">
        <v>26</v>
      </c>
      <c r="O47" s="47" t="s">
        <v>34</v>
      </c>
      <c r="P47" s="88" t="s">
        <v>130</v>
      </c>
      <c r="Q47" s="88"/>
      <c r="R47" s="88"/>
      <c r="S47" s="88"/>
      <c r="T47" s="2"/>
    </row>
    <row r="48" spans="1:20" ht="12.75">
      <c r="A48" s="55"/>
      <c r="B48" s="10">
        <f t="shared" si="3"/>
      </c>
      <c r="C48" s="47"/>
      <c r="D48" s="47"/>
      <c r="E48" s="47"/>
      <c r="F48" s="47"/>
      <c r="G48" s="47"/>
      <c r="H48" s="47"/>
      <c r="I48" s="47"/>
      <c r="J48" s="56"/>
      <c r="K48" s="77">
        <f t="shared" si="4"/>
        <v>0</v>
      </c>
      <c r="M48" s="38">
        <f t="shared" si="5"/>
        <v>24</v>
      </c>
      <c r="N48" s="47" t="s">
        <v>33</v>
      </c>
      <c r="O48" s="47" t="s">
        <v>38</v>
      </c>
      <c r="P48" s="89" t="s">
        <v>131</v>
      </c>
      <c r="Q48" s="89"/>
      <c r="R48" s="89"/>
      <c r="S48" s="89"/>
      <c r="T48" s="2"/>
    </row>
    <row r="49" spans="2:20" ht="12.75">
      <c r="B49" s="67"/>
      <c r="C49" s="45"/>
      <c r="D49" s="45"/>
      <c r="E49" s="45"/>
      <c r="F49" s="45"/>
      <c r="G49" s="55"/>
      <c r="H49" s="55"/>
      <c r="I49" s="55"/>
      <c r="J49" s="55"/>
      <c r="K49" s="67"/>
      <c r="M49" s="38">
        <f t="shared" si="5"/>
        <v>27</v>
      </c>
      <c r="N49" s="47" t="s">
        <v>34</v>
      </c>
      <c r="O49" s="47" t="s">
        <v>30</v>
      </c>
      <c r="P49" s="88"/>
      <c r="Q49" s="88"/>
      <c r="R49" s="88"/>
      <c r="S49" s="88"/>
      <c r="T49" s="2"/>
    </row>
    <row r="50" spans="1:20" ht="25.5">
      <c r="A50" s="21" t="s">
        <v>132</v>
      </c>
      <c r="B50" s="50" t="s">
        <v>79</v>
      </c>
      <c r="C50" s="81" t="s">
        <v>92</v>
      </c>
      <c r="D50" s="11"/>
      <c r="E50" s="11"/>
      <c r="F50" s="11"/>
      <c r="K50" s="67"/>
      <c r="M50" s="38">
        <f t="shared" si="5"/>
        <v>30</v>
      </c>
      <c r="N50" s="47" t="s">
        <v>38</v>
      </c>
      <c r="O50" s="47" t="s">
        <v>39</v>
      </c>
      <c r="P50" s="3"/>
      <c r="Q50" s="47"/>
      <c r="R50" s="47"/>
      <c r="S50" s="3"/>
      <c r="T50" s="2"/>
    </row>
    <row r="51" spans="1:20" ht="12.75">
      <c r="A51" s="38">
        <v>1</v>
      </c>
      <c r="B51" s="43"/>
      <c r="C51" s="13"/>
      <c r="D51" s="27"/>
      <c r="E51" s="11"/>
      <c r="F51" s="11"/>
      <c r="K51" s="67"/>
      <c r="M51" s="38">
        <f t="shared" si="5"/>
        <v>33</v>
      </c>
      <c r="N51" s="47" t="s">
        <v>30</v>
      </c>
      <c r="O51" s="47" t="s">
        <v>32</v>
      </c>
      <c r="P51" s="3"/>
      <c r="Q51" s="47"/>
      <c r="R51" s="47"/>
      <c r="S51" s="3"/>
      <c r="T51" s="2"/>
    </row>
    <row r="52" spans="1:20" ht="25.5">
      <c r="A52" s="38">
        <v>2</v>
      </c>
      <c r="B52" s="43"/>
      <c r="C52" s="13"/>
      <c r="D52" s="71"/>
      <c r="E52" s="61" t="s">
        <v>133</v>
      </c>
      <c r="F52" s="61"/>
      <c r="G52" s="73" t="s">
        <v>92</v>
      </c>
      <c r="K52" s="67"/>
      <c r="M52" s="38">
        <f t="shared" si="5"/>
        <v>36</v>
      </c>
      <c r="N52" s="47" t="s">
        <v>26</v>
      </c>
      <c r="O52" s="47" t="s">
        <v>38</v>
      </c>
      <c r="P52" s="3"/>
      <c r="Q52" s="47"/>
      <c r="R52" s="47"/>
      <c r="S52" s="3"/>
      <c r="T52" s="2"/>
    </row>
    <row r="53" spans="1:20" ht="12.75">
      <c r="A53" s="38">
        <v>3</v>
      </c>
      <c r="B53" s="16"/>
      <c r="C53" s="13"/>
      <c r="D53" s="25"/>
      <c r="E53" s="17"/>
      <c r="F53" s="17"/>
      <c r="G53" s="76"/>
      <c r="H53" s="57"/>
      <c r="K53" s="67"/>
      <c r="M53" s="38">
        <f t="shared" si="5"/>
        <v>39</v>
      </c>
      <c r="N53" s="47" t="s">
        <v>33</v>
      </c>
      <c r="O53" s="47" t="s">
        <v>30</v>
      </c>
      <c r="P53" s="3"/>
      <c r="Q53" s="47"/>
      <c r="R53" s="47"/>
      <c r="S53" s="3"/>
      <c r="T53" s="2"/>
    </row>
    <row r="54" spans="1:20" ht="12.75">
      <c r="A54" s="38">
        <v>4</v>
      </c>
      <c r="B54" s="16"/>
      <c r="C54" s="13"/>
      <c r="D54" s="25"/>
      <c r="E54" s="17"/>
      <c r="F54" s="17"/>
      <c r="G54" s="62"/>
      <c r="H54" s="57"/>
      <c r="K54" s="67"/>
      <c r="M54" s="38">
        <f t="shared" si="5"/>
        <v>42</v>
      </c>
      <c r="N54" s="47" t="s">
        <v>34</v>
      </c>
      <c r="O54" s="47" t="s">
        <v>39</v>
      </c>
      <c r="P54" s="3"/>
      <c r="Q54" s="47"/>
      <c r="R54" s="47"/>
      <c r="S54" s="3"/>
      <c r="T54" s="2"/>
    </row>
    <row r="55" spans="1:20" ht="12.75">
      <c r="A55" s="38">
        <v>5</v>
      </c>
      <c r="B55" s="16"/>
      <c r="C55" s="13"/>
      <c r="D55" s="25"/>
      <c r="E55" s="17"/>
      <c r="F55" s="17"/>
      <c r="G55" s="39"/>
      <c r="H55" s="57"/>
      <c r="K55" s="67"/>
      <c r="M55" s="38">
        <v>43</v>
      </c>
      <c r="N55" s="47" t="s">
        <v>38</v>
      </c>
      <c r="O55" s="47" t="s">
        <v>32</v>
      </c>
      <c r="P55" s="3"/>
      <c r="Q55" s="47"/>
      <c r="R55" s="47"/>
      <c r="S55" s="3"/>
      <c r="T55" s="2"/>
    </row>
    <row r="56" spans="1:20" ht="12.75">
      <c r="A56" s="38">
        <v>6</v>
      </c>
      <c r="B56" s="16"/>
      <c r="C56" s="13"/>
      <c r="D56" s="25"/>
      <c r="E56" s="17"/>
      <c r="F56" s="17"/>
      <c r="G56" s="62"/>
      <c r="H56" s="57"/>
      <c r="K56" s="67"/>
      <c r="M56" s="38">
        <v>44</v>
      </c>
      <c r="N56" s="47" t="s">
        <v>26</v>
      </c>
      <c r="O56" s="47" t="s">
        <v>30</v>
      </c>
      <c r="P56" s="3"/>
      <c r="Q56" s="47"/>
      <c r="R56" s="47"/>
      <c r="S56" s="3"/>
      <c r="T56" s="2"/>
    </row>
    <row r="57" spans="1:20" ht="12.75">
      <c r="A57" s="38">
        <v>7</v>
      </c>
      <c r="B57" s="43"/>
      <c r="C57" s="13"/>
      <c r="D57" s="60"/>
      <c r="E57" s="7"/>
      <c r="F57" s="7"/>
      <c r="G57" s="68"/>
      <c r="K57" s="67"/>
      <c r="M57" s="38">
        <v>45</v>
      </c>
      <c r="N57" s="47" t="s">
        <v>33</v>
      </c>
      <c r="O57" s="47" t="s">
        <v>39</v>
      </c>
      <c r="P57" s="3"/>
      <c r="Q57" s="47"/>
      <c r="R57" s="47"/>
      <c r="S57" s="3"/>
      <c r="T57" s="2"/>
    </row>
    <row r="58" spans="1:20" ht="12.75">
      <c r="A58" s="38">
        <v>8</v>
      </c>
      <c r="B58" s="43"/>
      <c r="C58" s="13"/>
      <c r="D58" s="27"/>
      <c r="E58" s="11"/>
      <c r="F58" s="11"/>
      <c r="K58" s="67"/>
      <c r="M58" s="38">
        <v>46</v>
      </c>
      <c r="N58" s="47" t="s">
        <v>34</v>
      </c>
      <c r="O58" s="47" t="s">
        <v>32</v>
      </c>
      <c r="P58" s="3"/>
      <c r="Q58" s="47"/>
      <c r="R58" s="47"/>
      <c r="S58" s="3"/>
      <c r="T58" s="2"/>
    </row>
    <row r="59" spans="2:20" ht="12.75">
      <c r="B59" s="70"/>
      <c r="C59" s="45"/>
      <c r="D59" s="11"/>
      <c r="E59" s="11"/>
      <c r="F59" s="11"/>
      <c r="K59" s="67"/>
      <c r="M59" s="38">
        <v>47</v>
      </c>
      <c r="N59" s="47" t="s">
        <v>26</v>
      </c>
      <c r="O59" s="47" t="s">
        <v>39</v>
      </c>
      <c r="P59" s="3"/>
      <c r="Q59" s="47"/>
      <c r="R59" s="47"/>
      <c r="S59" s="3"/>
      <c r="T59" s="2"/>
    </row>
    <row r="60" spans="13:20" ht="12.75">
      <c r="M60" s="38">
        <v>48</v>
      </c>
      <c r="N60" s="47" t="s">
        <v>33</v>
      </c>
      <c r="O60" s="47" t="s">
        <v>32</v>
      </c>
      <c r="P60" s="3"/>
      <c r="Q60" s="47"/>
      <c r="R60" s="47"/>
      <c r="S60" s="3"/>
      <c r="T60" s="2"/>
    </row>
    <row r="61" spans="13:20" ht="12.75">
      <c r="M61" s="38">
        <v>49</v>
      </c>
      <c r="N61" s="47" t="s">
        <v>26</v>
      </c>
      <c r="O61" s="47" t="s">
        <v>32</v>
      </c>
      <c r="P61" s="3"/>
      <c r="Q61" s="47"/>
      <c r="R61" s="47"/>
      <c r="S61" s="3"/>
      <c r="T61" s="2"/>
    </row>
    <row r="62" spans="13:20" ht="12.75">
      <c r="M62" s="38"/>
      <c r="N62" s="47"/>
      <c r="O62" s="47"/>
      <c r="P62" s="3"/>
      <c r="Q62" s="47"/>
      <c r="R62" s="47"/>
      <c r="S62" s="3"/>
      <c r="T62" s="2"/>
    </row>
    <row r="63" spans="13:20" ht="12.75">
      <c r="M63" s="38"/>
      <c r="N63" s="47"/>
      <c r="O63" s="47"/>
      <c r="P63" s="3"/>
      <c r="Q63" s="47"/>
      <c r="R63" s="47"/>
      <c r="S63" s="3"/>
      <c r="T63" s="2"/>
    </row>
    <row r="64" spans="13:20" ht="12.75">
      <c r="M64" s="38"/>
      <c r="N64" s="47"/>
      <c r="O64" s="47"/>
      <c r="P64" s="3"/>
      <c r="Q64" s="47"/>
      <c r="R64" s="47"/>
      <c r="S64" s="3"/>
      <c r="T64" s="2"/>
    </row>
    <row r="65" spans="13:20" ht="12.75">
      <c r="M65" s="38"/>
      <c r="N65" s="47"/>
      <c r="O65" s="47"/>
      <c r="P65" s="3"/>
      <c r="Q65" s="47"/>
      <c r="R65" s="47"/>
      <c r="S65" s="3"/>
      <c r="T65" s="2"/>
    </row>
    <row r="66" spans="13:20" ht="12.75">
      <c r="M66" s="38"/>
      <c r="N66" s="47"/>
      <c r="O66" s="47"/>
      <c r="P66" s="3"/>
      <c r="Q66" s="47"/>
      <c r="R66" s="47"/>
      <c r="S66" s="3"/>
      <c r="T66" s="2"/>
    </row>
    <row r="67" spans="13:20" ht="12.75">
      <c r="M67" s="38"/>
      <c r="N67" s="47"/>
      <c r="O67" s="47"/>
      <c r="P67" s="3"/>
      <c r="Q67" s="47"/>
      <c r="R67" s="47"/>
      <c r="S67" s="3"/>
      <c r="T67" s="2"/>
    </row>
    <row r="68" spans="13:20" ht="12.75">
      <c r="M68" s="38"/>
      <c r="N68" s="47"/>
      <c r="O68" s="47"/>
      <c r="P68" s="3"/>
      <c r="Q68" s="47"/>
      <c r="R68" s="47"/>
      <c r="S68" s="3"/>
      <c r="T68" s="2"/>
    </row>
    <row r="69" spans="13:19" ht="12.75">
      <c r="M69" s="58"/>
      <c r="N69" s="45"/>
      <c r="O69" s="45"/>
      <c r="P69" s="55"/>
      <c r="Q69" s="45"/>
      <c r="R69" s="45"/>
      <c r="S69" s="55"/>
    </row>
  </sheetData>
  <sheetProtection/>
  <mergeCells count="3">
    <mergeCell ref="P47:S47"/>
    <mergeCell ref="P48:S48"/>
    <mergeCell ref="P49:S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17" sqref="D17"/>
    </sheetView>
  </sheetViews>
  <sheetFormatPr defaultColWidth="17.140625" defaultRowHeight="12.75" customHeight="1"/>
  <cols>
    <col min="1" max="1" width="10.7109375" style="0" customWidth="1"/>
    <col min="2" max="3" width="17.140625" style="0" customWidth="1"/>
    <col min="4" max="4" width="71.421875" style="0" customWidth="1"/>
  </cols>
  <sheetData>
    <row r="1" ht="12.75" customHeight="1">
      <c r="A1" s="58"/>
    </row>
    <row r="2" spans="1:4" ht="12.75" customHeight="1">
      <c r="A2" s="21" t="s">
        <v>80</v>
      </c>
      <c r="B2" s="31" t="s">
        <v>79</v>
      </c>
      <c r="C2" s="81" t="s">
        <v>92</v>
      </c>
      <c r="D2" s="11"/>
    </row>
    <row r="3" spans="1:4" ht="12.75" customHeight="1">
      <c r="A3" s="54">
        <v>1</v>
      </c>
      <c r="B3" s="24" t="s">
        <v>7</v>
      </c>
      <c r="C3" s="32">
        <v>7</v>
      </c>
      <c r="D3" s="27"/>
    </row>
    <row r="4" spans="1:4" ht="12.75" customHeight="1">
      <c r="A4" s="54">
        <v>2</v>
      </c>
      <c r="B4" s="35" t="s">
        <v>12</v>
      </c>
      <c r="C4" s="18">
        <v>6</v>
      </c>
      <c r="D4" s="72"/>
    </row>
    <row r="5" spans="1:4" ht="12.75" customHeight="1">
      <c r="A5" s="20">
        <v>3</v>
      </c>
      <c r="B5" s="9" t="s">
        <v>17</v>
      </c>
      <c r="C5" s="18">
        <v>5</v>
      </c>
      <c r="D5" s="72"/>
    </row>
    <row r="6" spans="1:4" ht="12.75" customHeight="1">
      <c r="A6" s="20">
        <v>4</v>
      </c>
      <c r="B6" s="63" t="s">
        <v>1</v>
      </c>
      <c r="C6" s="18">
        <v>4</v>
      </c>
      <c r="D6" s="72"/>
    </row>
    <row r="7" spans="1:4" ht="12.75" customHeight="1">
      <c r="A7" s="38">
        <v>5</v>
      </c>
      <c r="B7" s="35" t="s">
        <v>8</v>
      </c>
      <c r="C7" s="18">
        <v>3</v>
      </c>
      <c r="D7" s="72"/>
    </row>
    <row r="8" spans="1:4" ht="12.75" customHeight="1">
      <c r="A8" s="38">
        <v>6</v>
      </c>
      <c r="B8" s="35" t="s">
        <v>14</v>
      </c>
      <c r="C8" s="18">
        <v>2</v>
      </c>
      <c r="D8" s="72"/>
    </row>
    <row r="9" spans="1:4" ht="12.75" customHeight="1">
      <c r="A9" s="38">
        <v>7</v>
      </c>
      <c r="B9" s="63" t="s">
        <v>19</v>
      </c>
      <c r="C9" s="18">
        <v>1</v>
      </c>
      <c r="D9" s="72"/>
    </row>
    <row r="10" spans="1:4" ht="12.75" customHeight="1">
      <c r="A10" s="38">
        <v>8</v>
      </c>
      <c r="B10" s="16" t="s">
        <v>4</v>
      </c>
      <c r="C10" s="79">
        <v>0</v>
      </c>
      <c r="D10" s="27"/>
    </row>
    <row r="11" spans="2:3" ht="12.75" customHeight="1">
      <c r="B11" s="55"/>
      <c r="C11" s="55"/>
    </row>
    <row r="13" spans="1:3" ht="12.75" customHeight="1">
      <c r="A13" s="6" t="s">
        <v>116</v>
      </c>
      <c r="B13" s="42" t="s">
        <v>79</v>
      </c>
      <c r="C13" s="52" t="s">
        <v>92</v>
      </c>
    </row>
    <row r="14" spans="1:4" ht="12.75" customHeight="1">
      <c r="A14" s="5" t="s">
        <v>119</v>
      </c>
      <c r="B14" s="24" t="s">
        <v>7</v>
      </c>
      <c r="C14" s="48">
        <v>2</v>
      </c>
      <c r="D14" s="2"/>
    </row>
    <row r="15" spans="1:4" ht="12.75" customHeight="1">
      <c r="A15" s="5" t="s">
        <v>122</v>
      </c>
      <c r="B15" s="35" t="s">
        <v>12</v>
      </c>
      <c r="C15" s="29">
        <v>1</v>
      </c>
      <c r="D15" s="2"/>
    </row>
    <row r="16" spans="1:4" ht="12.75" customHeight="1">
      <c r="A16" s="5" t="s">
        <v>123</v>
      </c>
      <c r="B16" s="16" t="s">
        <v>17</v>
      </c>
      <c r="C16" s="48">
        <v>1</v>
      </c>
      <c r="D16" s="2"/>
    </row>
    <row r="17" spans="1:4" ht="12.75" customHeight="1">
      <c r="A17" s="5" t="s">
        <v>125</v>
      </c>
      <c r="B17" s="43" t="s">
        <v>1</v>
      </c>
      <c r="C17" s="48">
        <v>0</v>
      </c>
      <c r="D17" s="2"/>
    </row>
    <row r="18" spans="2:3" ht="12.75" customHeight="1">
      <c r="B18" s="55"/>
      <c r="C18" s="55"/>
    </row>
    <row r="22" spans="3:4" ht="12.75" customHeight="1">
      <c r="C22" s="90" t="s">
        <v>134</v>
      </c>
      <c r="D22" s="90" t="s">
        <v>135</v>
      </c>
    </row>
    <row r="23" spans="3:4" ht="12.75" customHeight="1">
      <c r="C23" s="90" t="s">
        <v>136</v>
      </c>
      <c r="D23" s="90" t="s">
        <v>137</v>
      </c>
    </row>
    <row r="24" spans="3:4" ht="12.75" customHeight="1">
      <c r="C24" s="90" t="s">
        <v>138</v>
      </c>
      <c r="D24" s="90" t="s">
        <v>139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Mellin</dc:creator>
  <cp:keywords/>
  <dc:description/>
  <cp:lastModifiedBy>Ben Mellin</cp:lastModifiedBy>
  <dcterms:created xsi:type="dcterms:W3CDTF">2014-09-08T08:41:13Z</dcterms:created>
  <dcterms:modified xsi:type="dcterms:W3CDTF">2014-10-16T09:34:53Z</dcterms:modified>
  <cp:category/>
  <cp:version/>
  <cp:contentType/>
  <cp:contentStatus/>
</cp:coreProperties>
</file>